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LenovoAiO\Desktop\FINANCIJSKI IZVJEŠTAJI 01.01.-30.06.2026\"/>
    </mc:Choice>
  </mc:AlternateContent>
  <xr:revisionPtr revIDLastSave="0" documentId="13_ncr:1_{D123B392-F7F8-4E10-A95C-FBD2C1BCA11D}"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c r="M340" i="9"/>
  <c r="L340" i="9"/>
  <c r="E340" i="9"/>
  <c r="H339" i="9"/>
  <c r="G339" i="9"/>
  <c r="F339" i="9"/>
  <c r="E339" i="9"/>
  <c r="B339" i="9" s="1"/>
  <c r="F338" i="9"/>
  <c r="F337" i="9"/>
  <c r="F336" i="9"/>
  <c r="F335" i="9"/>
  <c r="H334" i="9"/>
  <c r="G334" i="9"/>
  <c r="F334" i="9"/>
  <c r="E334" i="9"/>
  <c r="B334" i="9" s="1"/>
  <c r="F333" i="9"/>
  <c r="H332" i="9"/>
  <c r="G332" i="9"/>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E325" i="9" s="1"/>
  <c r="B325" i="9" s="1"/>
  <c r="F325" i="9"/>
  <c r="H324" i="9"/>
  <c r="G324" i="9"/>
  <c r="E324" i="9" s="1"/>
  <c r="F324" i="9"/>
  <c r="B324" i="9"/>
  <c r="H323" i="9"/>
  <c r="E323" i="9" s="1"/>
  <c r="B323" i="9" s="1"/>
  <c r="G323" i="9"/>
  <c r="F323" i="9"/>
  <c r="H322" i="9"/>
  <c r="G322" i="9"/>
  <c r="F322" i="9"/>
  <c r="E322" i="9"/>
  <c r="H321" i="9"/>
  <c r="G321" i="9"/>
  <c r="F321" i="9"/>
  <c r="H320" i="9"/>
  <c r="G320" i="9"/>
  <c r="F320" i="9"/>
  <c r="H319" i="9"/>
  <c r="G319" i="9"/>
  <c r="E319" i="9" s="1"/>
  <c r="B319" i="9" s="1"/>
  <c r="F319" i="9"/>
  <c r="H318" i="9"/>
  <c r="G318" i="9"/>
  <c r="F318" i="9"/>
  <c r="E318" i="9"/>
  <c r="B318" i="9" s="1"/>
  <c r="H317" i="9"/>
  <c r="G317" i="9"/>
  <c r="E317" i="9" s="1"/>
  <c r="B317" i="9" s="1"/>
  <c r="F317" i="9"/>
  <c r="H316" i="9"/>
  <c r="G316" i="9"/>
  <c r="F316" i="9"/>
  <c r="F315" i="9"/>
  <c r="F314" i="9"/>
  <c r="F313" i="9"/>
  <c r="H312" i="9"/>
  <c r="G312" i="9"/>
  <c r="F312" i="9"/>
  <c r="H311" i="9"/>
  <c r="G311" i="9"/>
  <c r="E311" i="9" s="1"/>
  <c r="B311" i="9" s="1"/>
  <c r="F311" i="9"/>
  <c r="H310" i="9"/>
  <c r="G310" i="9"/>
  <c r="F310" i="9"/>
  <c r="F309" i="9"/>
  <c r="F308" i="9"/>
  <c r="H307" i="9"/>
  <c r="G307" i="9"/>
  <c r="E307" i="9" s="1"/>
  <c r="B307" i="9" s="1"/>
  <c r="F307" i="9"/>
  <c r="F306" i="9"/>
  <c r="H305" i="9"/>
  <c r="G305" i="9"/>
  <c r="F305" i="9"/>
  <c r="E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s="1"/>
  <c r="E292" i="9"/>
  <c r="B292" i="9"/>
  <c r="M291" i="9"/>
  <c r="F291" i="9" s="1"/>
  <c r="L291" i="9"/>
  <c r="E291" i="9"/>
  <c r="B291" i="9" s="1"/>
  <c r="M290" i="9"/>
  <c r="L290" i="9"/>
  <c r="F290" i="9"/>
  <c r="E290" i="9"/>
  <c r="B290" i="9" s="1"/>
  <c r="M289" i="9"/>
  <c r="L289" i="9"/>
  <c r="F289" i="9" s="1"/>
  <c r="B289" i="9" s="1"/>
  <c r="E289" i="9"/>
  <c r="M288" i="9"/>
  <c r="L288" i="9"/>
  <c r="F288" i="9" s="1"/>
  <c r="B288" i="9" s="1"/>
  <c r="E288" i="9"/>
  <c r="M287" i="9"/>
  <c r="F287" i="9" s="1"/>
  <c r="L287" i="9"/>
  <c r="E287" i="9"/>
  <c r="M286" i="9"/>
  <c r="L286" i="9"/>
  <c r="F286" i="9"/>
  <c r="E286" i="9"/>
  <c r="M285" i="9"/>
  <c r="L285" i="9"/>
  <c r="F285" i="9" s="1"/>
  <c r="B285" i="9" s="1"/>
  <c r="E285" i="9"/>
  <c r="M284" i="9"/>
  <c r="L284" i="9"/>
  <c r="E284" i="9"/>
  <c r="M283" i="9"/>
  <c r="F283" i="9" s="1"/>
  <c r="L283" i="9"/>
  <c r="E283" i="9"/>
  <c r="B283" i="9" s="1"/>
  <c r="M282" i="9"/>
  <c r="L282" i="9"/>
  <c r="F282" i="9"/>
  <c r="E282" i="9"/>
  <c r="B282" i="9" s="1"/>
  <c r="M281" i="9"/>
  <c r="L281" i="9"/>
  <c r="F281" i="9" s="1"/>
  <c r="B281" i="9" s="1"/>
  <c r="E281" i="9"/>
  <c r="M280" i="9"/>
  <c r="L280" i="9"/>
  <c r="F280" i="9" s="1"/>
  <c r="B280" i="9" s="1"/>
  <c r="E280" i="9"/>
  <c r="M279" i="9"/>
  <c r="F279" i="9" s="1"/>
  <c r="L279" i="9"/>
  <c r="E279" i="9"/>
  <c r="M278" i="9"/>
  <c r="L278" i="9"/>
  <c r="F278" i="9"/>
  <c r="E278" i="9"/>
  <c r="M277" i="9"/>
  <c r="L277" i="9"/>
  <c r="F277" i="9" s="1"/>
  <c r="B277" i="9" s="1"/>
  <c r="E277" i="9"/>
  <c r="M276" i="9"/>
  <c r="L276" i="9"/>
  <c r="E276" i="9"/>
  <c r="M275" i="9"/>
  <c r="F275" i="9" s="1"/>
  <c r="L275" i="9"/>
  <c r="E275" i="9"/>
  <c r="B275" i="9" s="1"/>
  <c r="M274" i="9"/>
  <c r="L274" i="9"/>
  <c r="F274" i="9"/>
  <c r="E274" i="9"/>
  <c r="B274" i="9" s="1"/>
  <c r="M273" i="9"/>
  <c r="L273" i="9"/>
  <c r="F273" i="9" s="1"/>
  <c r="B273" i="9" s="1"/>
  <c r="E273" i="9"/>
  <c r="M272" i="9"/>
  <c r="L272" i="9"/>
  <c r="F272" i="9" s="1"/>
  <c r="B272" i="9" s="1"/>
  <c r="E272" i="9"/>
  <c r="M271" i="9"/>
  <c r="F271" i="9" s="1"/>
  <c r="L271" i="9"/>
  <c r="E271" i="9"/>
  <c r="M270" i="9"/>
  <c r="L270" i="9"/>
  <c r="F270" i="9"/>
  <c r="E270" i="9"/>
  <c r="M269" i="9"/>
  <c r="L269" i="9"/>
  <c r="F269" i="9" s="1"/>
  <c r="B269" i="9" s="1"/>
  <c r="E269" i="9"/>
  <c r="M268" i="9"/>
  <c r="L268" i="9"/>
  <c r="E268" i="9"/>
  <c r="M267" i="9"/>
  <c r="F267" i="9" s="1"/>
  <c r="L267" i="9"/>
  <c r="E267" i="9"/>
  <c r="B267" i="9" s="1"/>
  <c r="M266" i="9"/>
  <c r="L266" i="9"/>
  <c r="F266" i="9"/>
  <c r="E266" i="9"/>
  <c r="B266" i="9" s="1"/>
  <c r="M265" i="9"/>
  <c r="L265" i="9"/>
  <c r="F265" i="9" s="1"/>
  <c r="B265" i="9" s="1"/>
  <c r="E265" i="9"/>
  <c r="M264" i="9"/>
  <c r="L264" i="9"/>
  <c r="E264" i="9"/>
  <c r="M263" i="9"/>
  <c r="F263" i="9" s="1"/>
  <c r="L263" i="9"/>
  <c r="E263" i="9"/>
  <c r="M262" i="9"/>
  <c r="L262" i="9"/>
  <c r="F262" i="9"/>
  <c r="E262" i="9"/>
  <c r="M261" i="9"/>
  <c r="L261" i="9"/>
  <c r="F261" i="9" s="1"/>
  <c r="B261" i="9" s="1"/>
  <c r="E261" i="9"/>
  <c r="M260" i="9"/>
  <c r="L260" i="9"/>
  <c r="E260" i="9"/>
  <c r="M259" i="9"/>
  <c r="F259" i="9" s="1"/>
  <c r="L259" i="9"/>
  <c r="E259" i="9"/>
  <c r="B259" i="9" s="1"/>
  <c r="M258" i="9"/>
  <c r="L258" i="9"/>
  <c r="F258" i="9"/>
  <c r="E258" i="9"/>
  <c r="B258" i="9" s="1"/>
  <c r="M257" i="9"/>
  <c r="L257" i="9"/>
  <c r="F257" i="9" s="1"/>
  <c r="B257" i="9" s="1"/>
  <c r="E257" i="9"/>
  <c r="M256" i="9"/>
  <c r="L256" i="9"/>
  <c r="F256" i="9" s="1"/>
  <c r="B256" i="9" s="1"/>
  <c r="E256" i="9"/>
  <c r="M255" i="9"/>
  <c r="L255" i="9"/>
  <c r="F255" i="9" s="1"/>
  <c r="E255" i="9"/>
  <c r="M254" i="9"/>
  <c r="L254" i="9"/>
  <c r="F254" i="9"/>
  <c r="E254" i="9"/>
  <c r="M253" i="9"/>
  <c r="L253" i="9"/>
  <c r="F253" i="9" s="1"/>
  <c r="B253" i="9" s="1"/>
  <c r="E253" i="9"/>
  <c r="M252" i="9"/>
  <c r="L252" i="9"/>
  <c r="E252" i="9"/>
  <c r="M251" i="9"/>
  <c r="L251" i="9"/>
  <c r="F251" i="9" s="1"/>
  <c r="E251" i="9"/>
  <c r="B251" i="9" s="1"/>
  <c r="M250" i="9"/>
  <c r="L250" i="9"/>
  <c r="F250" i="9"/>
  <c r="E250" i="9"/>
  <c r="B250" i="9" s="1"/>
  <c r="M249" i="9"/>
  <c r="L249" i="9"/>
  <c r="F249" i="9" s="1"/>
  <c r="B249" i="9" s="1"/>
  <c r="E249" i="9"/>
  <c r="M248" i="9"/>
  <c r="L248" i="9"/>
  <c r="F248" i="9" s="1"/>
  <c r="B248" i="9" s="1"/>
  <c r="E248" i="9"/>
  <c r="M247" i="9"/>
  <c r="L247" i="9"/>
  <c r="F247" i="9" s="1"/>
  <c r="E247" i="9"/>
  <c r="M246" i="9"/>
  <c r="L246" i="9"/>
  <c r="F246" i="9"/>
  <c r="B246" i="9" s="1"/>
  <c r="E246" i="9"/>
  <c r="M245" i="9"/>
  <c r="L245" i="9"/>
  <c r="F245" i="9" s="1"/>
  <c r="B245" i="9" s="1"/>
  <c r="E245" i="9"/>
  <c r="M244" i="9"/>
  <c r="F244" i="9" s="1"/>
  <c r="L244" i="9"/>
  <c r="E244" i="9"/>
  <c r="B244" i="9"/>
  <c r="M243" i="9"/>
  <c r="L243" i="9"/>
  <c r="F243" i="9" s="1"/>
  <c r="E243" i="9"/>
  <c r="B243" i="9" s="1"/>
  <c r="M242" i="9"/>
  <c r="L242" i="9"/>
  <c r="F242" i="9"/>
  <c r="B242" i="9" s="1"/>
  <c r="E242" i="9"/>
  <c r="M241" i="9"/>
  <c r="L241" i="9"/>
  <c r="E241" i="9"/>
  <c r="M240" i="9"/>
  <c r="L240" i="9"/>
  <c r="F240" i="9" s="1"/>
  <c r="B240" i="9" s="1"/>
  <c r="E240" i="9"/>
  <c r="M239" i="9"/>
  <c r="L239" i="9"/>
  <c r="E239" i="9"/>
  <c r="M238" i="9"/>
  <c r="L238" i="9"/>
  <c r="F238" i="9"/>
  <c r="B238" i="9" s="1"/>
  <c r="E238" i="9"/>
  <c r="M237" i="9"/>
  <c r="L237" i="9"/>
  <c r="F237" i="9" s="1"/>
  <c r="E237" i="9"/>
  <c r="M236" i="9"/>
  <c r="L236" i="9"/>
  <c r="E236" i="9"/>
  <c r="M235" i="9"/>
  <c r="L235" i="9"/>
  <c r="F235" i="9" s="1"/>
  <c r="E235" i="9"/>
  <c r="B235" i="9" s="1"/>
  <c r="M234" i="9"/>
  <c r="L234" i="9"/>
  <c r="F234" i="9"/>
  <c r="E234" i="9"/>
  <c r="B234" i="9" s="1"/>
  <c r="M233" i="9"/>
  <c r="L233" i="9"/>
  <c r="E233" i="9"/>
  <c r="M232" i="9"/>
  <c r="L232" i="9"/>
  <c r="E232" i="9"/>
  <c r="M231" i="9"/>
  <c r="L231" i="9"/>
  <c r="F231" i="9" s="1"/>
  <c r="E231" i="9"/>
  <c r="M230" i="9"/>
  <c r="F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G173" i="9"/>
  <c r="E173" i="9" s="1"/>
  <c r="B173" i="9" s="1"/>
  <c r="F173" i="9"/>
  <c r="H172" i="9"/>
  <c r="E172" i="9" s="1"/>
  <c r="B172" i="9" s="1"/>
  <c r="G172" i="9"/>
  <c r="F172" i="9"/>
  <c r="H171" i="9"/>
  <c r="G171" i="9"/>
  <c r="F171" i="9"/>
  <c r="E171" i="9"/>
  <c r="B171" i="9" s="1"/>
  <c r="H170" i="9"/>
  <c r="G170" i="9"/>
  <c r="E170" i="9" s="1"/>
  <c r="B170" i="9" s="1"/>
  <c r="F170" i="9"/>
  <c r="H169" i="9"/>
  <c r="G169" i="9"/>
  <c r="E169" i="9" s="1"/>
  <c r="B169" i="9" s="1"/>
  <c r="F169" i="9"/>
  <c r="H168" i="9"/>
  <c r="E168" i="9" s="1"/>
  <c r="B168" i="9" s="1"/>
  <c r="G168" i="9"/>
  <c r="F168" i="9"/>
  <c r="H167" i="9"/>
  <c r="G167" i="9"/>
  <c r="F167" i="9"/>
  <c r="E167" i="9"/>
  <c r="B167" i="9" s="1"/>
  <c r="H166" i="9"/>
  <c r="G166" i="9"/>
  <c r="E166" i="9" s="1"/>
  <c r="B166" i="9" s="1"/>
  <c r="F166" i="9"/>
  <c r="H165" i="9"/>
  <c r="G165" i="9"/>
  <c r="E165" i="9" s="1"/>
  <c r="B165" i="9" s="1"/>
  <c r="F165" i="9"/>
  <c r="H164" i="9"/>
  <c r="E164" i="9" s="1"/>
  <c r="B164" i="9" s="1"/>
  <c r="G164" i="9"/>
  <c r="F164" i="9"/>
  <c r="H163" i="9"/>
  <c r="G163" i="9"/>
  <c r="F163" i="9"/>
  <c r="E163" i="9"/>
  <c r="B163" i="9" s="1"/>
  <c r="H162" i="9"/>
  <c r="G162" i="9"/>
  <c r="E162" i="9" s="1"/>
  <c r="B162" i="9" s="1"/>
  <c r="F162" i="9"/>
  <c r="H161" i="9"/>
  <c r="G161" i="9"/>
  <c r="E161" i="9" s="1"/>
  <c r="B161" i="9" s="1"/>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B155" i="9" s="1"/>
  <c r="E155" i="9"/>
  <c r="H154" i="9"/>
  <c r="G154" i="9"/>
  <c r="E154" i="9" s="1"/>
  <c r="B154" i="9" s="1"/>
  <c r="F154" i="9"/>
  <c r="H153" i="9"/>
  <c r="G153" i="9"/>
  <c r="E153" i="9" s="1"/>
  <c r="B153" i="9" s="1"/>
  <c r="F153" i="9"/>
  <c r="H152" i="9"/>
  <c r="G152" i="9"/>
  <c r="E152" i="9" s="1"/>
  <c r="B152" i="9" s="1"/>
  <c r="F152" i="9"/>
  <c r="H151" i="9"/>
  <c r="E151" i="9" s="1"/>
  <c r="G151" i="9"/>
  <c r="F151" i="9"/>
  <c r="B151" i="9"/>
  <c r="H150" i="9"/>
  <c r="G150" i="9"/>
  <c r="F150" i="9"/>
  <c r="E150" i="9"/>
  <c r="B150" i="9" s="1"/>
  <c r="H149" i="9"/>
  <c r="G149" i="9"/>
  <c r="E149" i="9" s="1"/>
  <c r="F149" i="9"/>
  <c r="B149" i="9"/>
  <c r="H148" i="9"/>
  <c r="G148" i="9"/>
  <c r="F148" i="9"/>
  <c r="E148" i="9"/>
  <c r="B148" i="9" s="1"/>
  <c r="H147" i="9"/>
  <c r="E147" i="9" s="1"/>
  <c r="G147" i="9"/>
  <c r="F147" i="9"/>
  <c r="H146" i="9"/>
  <c r="G146" i="9"/>
  <c r="E146" i="9" s="1"/>
  <c r="B146" i="9" s="1"/>
  <c r="F146" i="9"/>
  <c r="H145" i="9"/>
  <c r="G145" i="9"/>
  <c r="E145" i="9" s="1"/>
  <c r="B145" i="9" s="1"/>
  <c r="F145" i="9"/>
  <c r="H144" i="9"/>
  <c r="G144" i="9"/>
  <c r="E144" i="9" s="1"/>
  <c r="B144" i="9" s="1"/>
  <c r="F144" i="9"/>
  <c r="H143" i="9"/>
  <c r="E143" i="9" s="1"/>
  <c r="G143" i="9"/>
  <c r="F143" i="9"/>
  <c r="B143" i="9"/>
  <c r="H142" i="9"/>
  <c r="G142" i="9"/>
  <c r="F142" i="9"/>
  <c r="E142" i="9"/>
  <c r="B142" i="9" s="1"/>
  <c r="H141" i="9"/>
  <c r="G141" i="9"/>
  <c r="E141" i="9" s="1"/>
  <c r="F141" i="9"/>
  <c r="B141" i="9"/>
  <c r="H140" i="9"/>
  <c r="G140" i="9"/>
  <c r="F140" i="9"/>
  <c r="E140" i="9"/>
  <c r="B140" i="9" s="1"/>
  <c r="H139" i="9"/>
  <c r="E139" i="9" s="1"/>
  <c r="G139" i="9"/>
  <c r="F139" i="9"/>
  <c r="H138" i="9"/>
  <c r="G138" i="9"/>
  <c r="E138" i="9" s="1"/>
  <c r="B138" i="9" s="1"/>
  <c r="F138" i="9"/>
  <c r="H137" i="9"/>
  <c r="G137" i="9"/>
  <c r="E137" i="9" s="1"/>
  <c r="B137" i="9" s="1"/>
  <c r="F137" i="9"/>
  <c r="H136" i="9"/>
  <c r="G136" i="9"/>
  <c r="E136" i="9" s="1"/>
  <c r="B136" i="9" s="1"/>
  <c r="F136" i="9"/>
  <c r="H135" i="9"/>
  <c r="E135" i="9" s="1"/>
  <c r="G135" i="9"/>
  <c r="F135" i="9"/>
  <c r="B135" i="9"/>
  <c r="H134" i="9"/>
  <c r="G134" i="9"/>
  <c r="F134" i="9"/>
  <c r="E134" i="9"/>
  <c r="B134" i="9" s="1"/>
  <c r="H133" i="9"/>
  <c r="G133" i="9"/>
  <c r="E133" i="9" s="1"/>
  <c r="F133" i="9"/>
  <c r="B133" i="9"/>
  <c r="H132" i="9"/>
  <c r="G132" i="9"/>
  <c r="F132" i="9"/>
  <c r="E132" i="9"/>
  <c r="B132" i="9" s="1"/>
  <c r="H131" i="9"/>
  <c r="E131" i="9" s="1"/>
  <c r="G131" i="9"/>
  <c r="F131" i="9"/>
  <c r="H130" i="9"/>
  <c r="G130" i="9"/>
  <c r="E130" i="9" s="1"/>
  <c r="B130" i="9" s="1"/>
  <c r="F130" i="9"/>
  <c r="H129" i="9"/>
  <c r="G129" i="9"/>
  <c r="E129" i="9" s="1"/>
  <c r="B129" i="9" s="1"/>
  <c r="F129" i="9"/>
  <c r="H128" i="9"/>
  <c r="G128" i="9"/>
  <c r="E128" i="9" s="1"/>
  <c r="B128" i="9" s="1"/>
  <c r="F128" i="9"/>
  <c r="H127" i="9"/>
  <c r="E127" i="9" s="1"/>
  <c r="G127" i="9"/>
  <c r="F127" i="9"/>
  <c r="B127" i="9"/>
  <c r="H126" i="9"/>
  <c r="G126" i="9"/>
  <c r="F126" i="9"/>
  <c r="E126" i="9"/>
  <c r="B126" i="9" s="1"/>
  <c r="H125" i="9"/>
  <c r="G125" i="9"/>
  <c r="E125" i="9" s="1"/>
  <c r="F125" i="9"/>
  <c r="B125" i="9"/>
  <c r="H124" i="9"/>
  <c r="G124" i="9"/>
  <c r="F124" i="9"/>
  <c r="E124" i="9"/>
  <c r="B124" i="9" s="1"/>
  <c r="H123" i="9"/>
  <c r="E123" i="9" s="1"/>
  <c r="G123" i="9"/>
  <c r="F123" i="9"/>
  <c r="H122" i="9"/>
  <c r="G122" i="9"/>
  <c r="E122" i="9" s="1"/>
  <c r="B122" i="9" s="1"/>
  <c r="F122" i="9"/>
  <c r="H121" i="9"/>
  <c r="G121" i="9"/>
  <c r="E121" i="9" s="1"/>
  <c r="B121" i="9" s="1"/>
  <c r="F121" i="9"/>
  <c r="H120" i="9"/>
  <c r="G120" i="9"/>
  <c r="E120" i="9" s="1"/>
  <c r="B120" i="9" s="1"/>
  <c r="F120" i="9"/>
  <c r="H119" i="9"/>
  <c r="E119" i="9" s="1"/>
  <c r="G119" i="9"/>
  <c r="F119" i="9"/>
  <c r="B119" i="9"/>
  <c r="H118" i="9"/>
  <c r="G118" i="9"/>
  <c r="F118" i="9"/>
  <c r="E118" i="9"/>
  <c r="B118" i="9" s="1"/>
  <c r="H117" i="9"/>
  <c r="G117" i="9"/>
  <c r="E117" i="9" s="1"/>
  <c r="F117" i="9"/>
  <c r="B117" i="9"/>
  <c r="H116" i="9"/>
  <c r="G116" i="9"/>
  <c r="F116" i="9"/>
  <c r="E116" i="9"/>
  <c r="B116" i="9" s="1"/>
  <c r="H115" i="9"/>
  <c r="E115" i="9" s="1"/>
  <c r="G115" i="9"/>
  <c r="F115" i="9"/>
  <c r="H114" i="9"/>
  <c r="G114" i="9"/>
  <c r="E114" i="9" s="1"/>
  <c r="B114" i="9" s="1"/>
  <c r="F114" i="9"/>
  <c r="H113" i="9"/>
  <c r="G113" i="9"/>
  <c r="E113" i="9" s="1"/>
  <c r="B113" i="9" s="1"/>
  <c r="F113" i="9"/>
  <c r="H112" i="9"/>
  <c r="G112" i="9"/>
  <c r="E112" i="9" s="1"/>
  <c r="B112" i="9" s="1"/>
  <c r="F112" i="9"/>
  <c r="H111" i="9"/>
  <c r="E111" i="9" s="1"/>
  <c r="G111" i="9"/>
  <c r="F111" i="9"/>
  <c r="B111" i="9"/>
  <c r="H110" i="9"/>
  <c r="G110" i="9"/>
  <c r="F110" i="9"/>
  <c r="E110" i="9"/>
  <c r="B110" i="9" s="1"/>
  <c r="H109" i="9"/>
  <c r="G109" i="9"/>
  <c r="E109" i="9" s="1"/>
  <c r="F109" i="9"/>
  <c r="B109" i="9"/>
  <c r="H108" i="9"/>
  <c r="G108" i="9"/>
  <c r="F108" i="9"/>
  <c r="E108" i="9"/>
  <c r="B108" i="9" s="1"/>
  <c r="H107" i="9"/>
  <c r="E107" i="9" s="1"/>
  <c r="G107" i="9"/>
  <c r="F107" i="9"/>
  <c r="H106" i="9"/>
  <c r="G106" i="9"/>
  <c r="E106" i="9" s="1"/>
  <c r="B106" i="9" s="1"/>
  <c r="F106" i="9"/>
  <c r="H105" i="9"/>
  <c r="G105" i="9"/>
  <c r="E105" i="9" s="1"/>
  <c r="B105" i="9" s="1"/>
  <c r="F105" i="9"/>
  <c r="H104" i="9"/>
  <c r="G104" i="9"/>
  <c r="E104" i="9" s="1"/>
  <c r="B104" i="9" s="1"/>
  <c r="F104" i="9"/>
  <c r="H103" i="9"/>
  <c r="E103" i="9" s="1"/>
  <c r="G103" i="9"/>
  <c r="F103" i="9"/>
  <c r="B103" i="9"/>
  <c r="H102" i="9"/>
  <c r="G102" i="9"/>
  <c r="F102" i="9"/>
  <c r="E102" i="9"/>
  <c r="B102" i="9" s="1"/>
  <c r="H101" i="9"/>
  <c r="G101" i="9"/>
  <c r="E101" i="9" s="1"/>
  <c r="F101" i="9"/>
  <c r="B101" i="9"/>
  <c r="H100" i="9"/>
  <c r="G100" i="9"/>
  <c r="F100" i="9"/>
  <c r="E100" i="9"/>
  <c r="B100" i="9" s="1"/>
  <c r="H99" i="9"/>
  <c r="E99" i="9" s="1"/>
  <c r="G99" i="9"/>
  <c r="F99" i="9"/>
  <c r="H98" i="9"/>
  <c r="G98" i="9"/>
  <c r="E98" i="9" s="1"/>
  <c r="B98" i="9" s="1"/>
  <c r="F98" i="9"/>
  <c r="H97" i="9"/>
  <c r="G97" i="9"/>
  <c r="E97" i="9" s="1"/>
  <c r="B97" i="9" s="1"/>
  <c r="F97" i="9"/>
  <c r="H96" i="9"/>
  <c r="G96" i="9"/>
  <c r="E96" i="9" s="1"/>
  <c r="B96" i="9" s="1"/>
  <c r="F96" i="9"/>
  <c r="H95" i="9"/>
  <c r="E95" i="9" s="1"/>
  <c r="G95" i="9"/>
  <c r="F95" i="9"/>
  <c r="B95" i="9"/>
  <c r="H94" i="9"/>
  <c r="G94" i="9"/>
  <c r="F94" i="9"/>
  <c r="E94" i="9"/>
  <c r="B94" i="9" s="1"/>
  <c r="H93" i="9"/>
  <c r="G93" i="9"/>
  <c r="E93" i="9" s="1"/>
  <c r="F93" i="9"/>
  <c r="B93" i="9"/>
  <c r="H92" i="9"/>
  <c r="G92" i="9"/>
  <c r="F92" i="9"/>
  <c r="E92" i="9"/>
  <c r="B92" i="9" s="1"/>
  <c r="H91" i="9"/>
  <c r="E91" i="9" s="1"/>
  <c r="G91" i="9"/>
  <c r="F91" i="9"/>
  <c r="H90" i="9"/>
  <c r="G90" i="9"/>
  <c r="E90" i="9" s="1"/>
  <c r="B90" i="9" s="1"/>
  <c r="F90" i="9"/>
  <c r="H89" i="9"/>
  <c r="G89" i="9"/>
  <c r="E89" i="9" s="1"/>
  <c r="B89" i="9" s="1"/>
  <c r="F89" i="9"/>
  <c r="H88" i="9"/>
  <c r="G88" i="9"/>
  <c r="E88" i="9" s="1"/>
  <c r="B88" i="9" s="1"/>
  <c r="F88" i="9"/>
  <c r="H87" i="9"/>
  <c r="E87" i="9" s="1"/>
  <c r="G87" i="9"/>
  <c r="F87" i="9"/>
  <c r="B87" i="9"/>
  <c r="H86" i="9"/>
  <c r="G86" i="9"/>
  <c r="F86" i="9"/>
  <c r="E86" i="9"/>
  <c r="B86" i="9" s="1"/>
  <c r="H85" i="9"/>
  <c r="G85" i="9"/>
  <c r="E85" i="9" s="1"/>
  <c r="F85" i="9"/>
  <c r="B85" i="9"/>
  <c r="H84" i="9"/>
  <c r="G84" i="9"/>
  <c r="F84" i="9"/>
  <c r="E84" i="9"/>
  <c r="B84" i="9" s="1"/>
  <c r="H83" i="9"/>
  <c r="E83" i="9" s="1"/>
  <c r="G83" i="9"/>
  <c r="F83" i="9"/>
  <c r="H82" i="9"/>
  <c r="G82" i="9"/>
  <c r="F82" i="9"/>
  <c r="H81" i="9"/>
  <c r="G81" i="9"/>
  <c r="F81" i="9"/>
  <c r="H80" i="9"/>
  <c r="G80" i="9"/>
  <c r="E80" i="9" s="1"/>
  <c r="B80" i="9" s="1"/>
  <c r="F80" i="9"/>
  <c r="H79" i="9"/>
  <c r="E79" i="9" s="1"/>
  <c r="G79" i="9"/>
  <c r="F79" i="9"/>
  <c r="B79" i="9"/>
  <c r="H78" i="9"/>
  <c r="G78" i="9"/>
  <c r="F78" i="9"/>
  <c r="E78" i="9"/>
  <c r="B78" i="9" s="1"/>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G70" i="9"/>
  <c r="F70" i="9"/>
  <c r="B70" i="9"/>
  <c r="H69" i="9"/>
  <c r="G69" i="9"/>
  <c r="F69" i="9"/>
  <c r="E69" i="9"/>
  <c r="B69" i="9" s="1"/>
  <c r="H68" i="9"/>
  <c r="G68" i="9"/>
  <c r="E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G62" i="9"/>
  <c r="F62" i="9"/>
  <c r="B62" i="9"/>
  <c r="H61" i="9"/>
  <c r="G61" i="9"/>
  <c r="F61" i="9"/>
  <c r="E61" i="9"/>
  <c r="B61" i="9" s="1"/>
  <c r="H60" i="9"/>
  <c r="G60" i="9"/>
  <c r="E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E53" i="9" s="1"/>
  <c r="B53" i="9" s="1"/>
  <c r="G53" i="9"/>
  <c r="F53" i="9"/>
  <c r="H52" i="9"/>
  <c r="G52" i="9"/>
  <c r="E52" i="9" s="1"/>
  <c r="F52" i="9"/>
  <c r="H51" i="9"/>
  <c r="G51" i="9"/>
  <c r="E51" i="9" s="1"/>
  <c r="B51" i="9" s="1"/>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B40" i="9" s="1"/>
  <c r="F40" i="9"/>
  <c r="H39" i="9"/>
  <c r="G39" i="9"/>
  <c r="F39" i="9"/>
  <c r="H38" i="9"/>
  <c r="E38" i="9" s="1"/>
  <c r="G38" i="9"/>
  <c r="F38" i="9"/>
  <c r="B38" i="9"/>
  <c r="H37" i="9"/>
  <c r="G37" i="9"/>
  <c r="E37" i="9" s="1"/>
  <c r="B37" i="9" s="1"/>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G30" i="9"/>
  <c r="F30" i="9"/>
  <c r="B30" i="9"/>
  <c r="H29" i="9"/>
  <c r="G29" i="9"/>
  <c r="F29" i="9"/>
  <c r="E29" i="9"/>
  <c r="B29" i="9" s="1"/>
  <c r="H28" i="9"/>
  <c r="G28" i="9"/>
  <c r="F28" i="9"/>
  <c r="H27" i="9"/>
  <c r="G27" i="9"/>
  <c r="E27" i="9" s="1"/>
  <c r="B27" i="9" s="1"/>
  <c r="F27" i="9"/>
  <c r="H26" i="9"/>
  <c r="E26" i="9" s="1"/>
  <c r="B26" i="9" s="1"/>
  <c r="G26" i="9"/>
  <c r="F26" i="9"/>
  <c r="H25" i="9"/>
  <c r="E25" i="9" s="1"/>
  <c r="B25" i="9" s="1"/>
  <c r="G25" i="9"/>
  <c r="F25" i="9"/>
  <c r="F24" i="9"/>
  <c r="F4" i="9"/>
  <c r="O3" i="9"/>
  <c r="G296" i="9" s="1"/>
  <c r="E296" i="9" s="1"/>
  <c r="B296" i="9" s="1"/>
  <c r="I3" i="9"/>
  <c r="H3" i="9"/>
  <c r="G3" i="9"/>
  <c r="D104" i="8"/>
  <c r="D97" i="8"/>
  <c r="D92" i="8"/>
  <c r="C1668" i="1" s="1"/>
  <c r="H1668" i="1" s="1"/>
  <c r="D87" i="8"/>
  <c r="C1663" i="1" s="1"/>
  <c r="H1663" i="1" s="1"/>
  <c r="D82" i="8"/>
  <c r="D77" i="8"/>
  <c r="D72" i="8"/>
  <c r="D67" i="8"/>
  <c r="D62" i="8"/>
  <c r="D57" i="8"/>
  <c r="D52" i="8"/>
  <c r="D46" i="8"/>
  <c r="D37" i="8"/>
  <c r="D27" i="8"/>
  <c r="D25" i="8" s="1"/>
  <c r="C1601" i="1" s="1"/>
  <c r="H1601" i="1" s="1"/>
  <c r="D18" i="8"/>
  <c r="D8" i="8"/>
  <c r="D6" i="8" s="1"/>
  <c r="C1582" i="1" s="1"/>
  <c r="H1582"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E89" i="6" s="1"/>
  <c r="D1484" i="1"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1" i="1" s="1"/>
  <c r="D598" i="4"/>
  <c r="F596" i="4"/>
  <c r="F595" i="4"/>
  <c r="F594" i="4"/>
  <c r="E594" i="4"/>
  <c r="D594" i="4"/>
  <c r="F593" i="4"/>
  <c r="F592" i="4"/>
  <c r="F591" i="4"/>
  <c r="E591" i="4"/>
  <c r="D591" i="4"/>
  <c r="F590" i="4"/>
  <c r="F589" i="4"/>
  <c r="E589" i="4"/>
  <c r="D589" i="4"/>
  <c r="F588" i="4"/>
  <c r="F587" i="4"/>
  <c r="F586" i="4"/>
  <c r="E585" i="4"/>
  <c r="D585" i="4"/>
  <c r="F585" i="4" s="1"/>
  <c r="D584" i="4"/>
  <c r="F584" i="4" s="1"/>
  <c r="F583" i="4"/>
  <c r="F582" i="4"/>
  <c r="F581" i="4"/>
  <c r="E581" i="4"/>
  <c r="D581" i="4"/>
  <c r="F580" i="4"/>
  <c r="F579" i="4"/>
  <c r="F578" i="4"/>
  <c r="E578" i="4"/>
  <c r="D578" i="4"/>
  <c r="F577" i="4"/>
  <c r="F576" i="4"/>
  <c r="E575" i="4"/>
  <c r="D575" i="4"/>
  <c r="F575" i="4" s="1"/>
  <c r="F574" i="4"/>
  <c r="F573" i="4"/>
  <c r="E572" i="4"/>
  <c r="E571" i="4" s="1"/>
  <c r="D565" i="1"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6" i="4" s="1"/>
  <c r="F534" i="4"/>
  <c r="F533" i="4"/>
  <c r="E532" i="4"/>
  <c r="D532" i="4"/>
  <c r="F532" i="4" s="1"/>
  <c r="F531" i="4"/>
  <c r="F530" i="4"/>
  <c r="F529" i="4"/>
  <c r="E529" i="4"/>
  <c r="E522" i="4" s="1"/>
  <c r="D516" i="1" s="1"/>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E466" i="4" s="1"/>
  <c r="D460" i="1"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D428" i="4"/>
  <c r="F428" i="4" s="1"/>
  <c r="F427" i="4"/>
  <c r="E427" i="4"/>
  <c r="D427" i="4"/>
  <c r="E426" i="4"/>
  <c r="E647" i="4" s="1"/>
  <c r="D641" i="1" s="1"/>
  <c r="D426" i="4"/>
  <c r="D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F374" i="4" s="1"/>
  <c r="D374" i="4"/>
  <c r="D373" i="4"/>
  <c r="F372" i="4"/>
  <c r="F371" i="4"/>
  <c r="F370" i="4"/>
  <c r="F369" i="4"/>
  <c r="F368" i="4"/>
  <c r="F367" i="4"/>
  <c r="F366" i="4"/>
  <c r="E366" i="4"/>
  <c r="E361" i="4" s="1"/>
  <c r="D366" i="4"/>
  <c r="F365" i="4"/>
  <c r="F364" i="4"/>
  <c r="F363" i="4"/>
  <c r="E362" i="4"/>
  <c r="D362" i="4"/>
  <c r="F362" i="4" s="1"/>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E321" i="4" s="1"/>
  <c r="D322" i="4"/>
  <c r="D321" i="4"/>
  <c r="F321" i="4" s="1"/>
  <c r="F320" i="4"/>
  <c r="F319" i="4"/>
  <c r="F318" i="4"/>
  <c r="F317" i="4"/>
  <c r="F316" i="4"/>
  <c r="F315" i="4"/>
  <c r="F314" i="4"/>
  <c r="E314" i="4"/>
  <c r="E309" i="4" s="1"/>
  <c r="E308" i="4" s="1"/>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2" i="4"/>
  <c r="F271" i="4"/>
  <c r="F270" i="4"/>
  <c r="E269" i="4"/>
  <c r="F269" i="4" s="1"/>
  <c r="D269" i="4"/>
  <c r="F268" i="4"/>
  <c r="F267" i="4"/>
  <c r="F266" i="4"/>
  <c r="F265" i="4"/>
  <c r="F264" i="4"/>
  <c r="F263" i="4"/>
  <c r="E263" i="4"/>
  <c r="E262" i="4" s="1"/>
  <c r="D258" i="1" s="1"/>
  <c r="H258" i="1" s="1"/>
  <c r="D263" i="4"/>
  <c r="D262" i="4"/>
  <c r="F261" i="4"/>
  <c r="F260" i="4"/>
  <c r="F259" i="4"/>
  <c r="F258" i="4"/>
  <c r="E257" i="4"/>
  <c r="D257" i="4"/>
  <c r="F257" i="4" s="1"/>
  <c r="F256" i="4"/>
  <c r="F255" i="4"/>
  <c r="E254" i="4"/>
  <c r="D254" i="4"/>
  <c r="F254" i="4" s="1"/>
  <c r="F253" i="4"/>
  <c r="F252" i="4"/>
  <c r="F251" i="4"/>
  <c r="F250" i="4"/>
  <c r="E250" i="4"/>
  <c r="D250" i="4"/>
  <c r="F249" i="4"/>
  <c r="F248" i="4"/>
  <c r="F247" i="4"/>
  <c r="E246" i="4"/>
  <c r="D242" i="1" s="1"/>
  <c r="H242" i="1" s="1"/>
  <c r="D246" i="4"/>
  <c r="F246" i="4" s="1"/>
  <c r="F245" i="4"/>
  <c r="F244" i="4"/>
  <c r="F243" i="4"/>
  <c r="F242" i="4"/>
  <c r="E242" i="4"/>
  <c r="D242" i="4"/>
  <c r="F241" i="4"/>
  <c r="F240" i="4"/>
  <c r="F239" i="4"/>
  <c r="F238" i="4"/>
  <c r="E237" i="4"/>
  <c r="E230" i="4" s="1"/>
  <c r="D226" i="1" s="1"/>
  <c r="D237" i="4"/>
  <c r="F236" i="4"/>
  <c r="F235" i="4"/>
  <c r="F234" i="4"/>
  <c r="E234" i="4"/>
  <c r="D234" i="4"/>
  <c r="F233" i="4"/>
  <c r="F232" i="4"/>
  <c r="E231" i="4"/>
  <c r="D231" i="4"/>
  <c r="F231" i="4" s="1"/>
  <c r="F229" i="4"/>
  <c r="F228" i="4"/>
  <c r="F227" i="4"/>
  <c r="F226" i="4"/>
  <c r="E225" i="4"/>
  <c r="F225" i="4" s="1"/>
  <c r="D225" i="4"/>
  <c r="F224" i="4"/>
  <c r="F223" i="4"/>
  <c r="F222" i="4"/>
  <c r="E222" i="4"/>
  <c r="D222" i="4"/>
  <c r="D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198" i="1" s="1"/>
  <c r="G198" i="1" s="1"/>
  <c r="D203" i="4"/>
  <c r="D202"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D161" i="1" s="1"/>
  <c r="G161" i="1" s="1"/>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F141" i="4" s="1"/>
  <c r="E140" i="4"/>
  <c r="F139" i="4"/>
  <c r="F138" i="4"/>
  <c r="F137" i="4"/>
  <c r="F136" i="4"/>
  <c r="F135" i="4"/>
  <c r="E135" i="4"/>
  <c r="E134" i="4" s="1"/>
  <c r="D135" i="4"/>
  <c r="D134" i="4"/>
  <c r="F134" i="4" s="1"/>
  <c r="F133" i="4"/>
  <c r="F132" i="4"/>
  <c r="F131" i="4"/>
  <c r="F130" i="4"/>
  <c r="E129" i="4"/>
  <c r="D129" i="4"/>
  <c r="F129" i="4" s="1"/>
  <c r="F128" i="4"/>
  <c r="F127" i="4"/>
  <c r="E126" i="4"/>
  <c r="E125" i="4" s="1"/>
  <c r="D126" i="4"/>
  <c r="F126" i="4" s="1"/>
  <c r="F124" i="4"/>
  <c r="F123" i="4"/>
  <c r="F122" i="4"/>
  <c r="F121" i="4"/>
  <c r="E120" i="4"/>
  <c r="F120" i="4" s="1"/>
  <c r="D120" i="4"/>
  <c r="F119" i="4"/>
  <c r="F118" i="4"/>
  <c r="F117" i="4"/>
  <c r="F116" i="4"/>
  <c r="F115" i="4"/>
  <c r="F114" i="4"/>
  <c r="F113" i="4"/>
  <c r="E112" i="4"/>
  <c r="E106" i="4" s="1"/>
  <c r="D102" i="1" s="1"/>
  <c r="D112" i="4"/>
  <c r="F112" i="4" s="1"/>
  <c r="F111" i="4"/>
  <c r="F110" i="4"/>
  <c r="F109" i="4"/>
  <c r="F108" i="4"/>
  <c r="E107" i="4"/>
  <c r="D107" i="4"/>
  <c r="F107" i="4" s="1"/>
  <c r="F105" i="4"/>
  <c r="F104" i="4"/>
  <c r="F103" i="4"/>
  <c r="F102" i="4"/>
  <c r="F101" i="4"/>
  <c r="F100" i="4"/>
  <c r="F99" i="4"/>
  <c r="E98" i="4"/>
  <c r="D98" i="4"/>
  <c r="F98" i="4" s="1"/>
  <c r="F97" i="4"/>
  <c r="F96" i="4"/>
  <c r="F95" i="4"/>
  <c r="F94" i="4"/>
  <c r="F93" i="4"/>
  <c r="F92" i="4"/>
  <c r="E91" i="4"/>
  <c r="E82" i="4" s="1"/>
  <c r="D78" i="1" s="1"/>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H1682" i="1"/>
  <c r="G1682" i="1"/>
  <c r="C1682" i="1"/>
  <c r="H1681" i="1"/>
  <c r="G1681" i="1"/>
  <c r="C1681" i="1"/>
  <c r="C1680" i="1"/>
  <c r="H1680" i="1" s="1"/>
  <c r="C1679" i="1"/>
  <c r="H1679" i="1" s="1"/>
  <c r="H1678" i="1"/>
  <c r="G1678" i="1"/>
  <c r="C1678" i="1"/>
  <c r="H1677" i="1"/>
  <c r="G1677" i="1"/>
  <c r="C1677" i="1"/>
  <c r="C1676" i="1"/>
  <c r="H1676" i="1" s="1"/>
  <c r="C1675" i="1"/>
  <c r="H1675" i="1" s="1"/>
  <c r="H1674" i="1"/>
  <c r="G1674" i="1"/>
  <c r="C1674" i="1"/>
  <c r="H1673" i="1"/>
  <c r="G1673" i="1"/>
  <c r="C1673" i="1"/>
  <c r="C1672" i="1"/>
  <c r="H1672" i="1" s="1"/>
  <c r="C1671" i="1"/>
  <c r="H1671" i="1" s="1"/>
  <c r="H1670" i="1"/>
  <c r="G1670" i="1"/>
  <c r="C1670" i="1"/>
  <c r="C1669" i="1"/>
  <c r="H1669" i="1" s="1"/>
  <c r="C1667" i="1"/>
  <c r="H1667" i="1" s="1"/>
  <c r="H1666" i="1"/>
  <c r="G1666" i="1"/>
  <c r="C1666" i="1"/>
  <c r="H1665" i="1"/>
  <c r="G1665" i="1"/>
  <c r="C1665" i="1"/>
  <c r="C1664" i="1"/>
  <c r="H1664" i="1" s="1"/>
  <c r="H1662" i="1"/>
  <c r="G1662" i="1"/>
  <c r="C1662" i="1"/>
  <c r="H1661" i="1"/>
  <c r="G1661" i="1"/>
  <c r="C1661" i="1"/>
  <c r="C1660" i="1"/>
  <c r="H1660" i="1" s="1"/>
  <c r="C1659" i="1"/>
  <c r="H1659" i="1" s="1"/>
  <c r="H1658" i="1"/>
  <c r="G1658" i="1"/>
  <c r="C1658" i="1"/>
  <c r="H1657" i="1"/>
  <c r="G1657" i="1"/>
  <c r="C1657" i="1"/>
  <c r="C1656" i="1"/>
  <c r="H1656" i="1" s="1"/>
  <c r="C1655" i="1"/>
  <c r="H1655" i="1" s="1"/>
  <c r="H1654" i="1"/>
  <c r="G1654" i="1"/>
  <c r="C1654" i="1"/>
  <c r="H1653" i="1"/>
  <c r="G1653" i="1"/>
  <c r="C1653" i="1"/>
  <c r="C1652" i="1"/>
  <c r="H1652" i="1" s="1"/>
  <c r="C1651" i="1"/>
  <c r="H1651" i="1" s="1"/>
  <c r="H1650" i="1"/>
  <c r="G1650" i="1"/>
  <c r="C1650" i="1"/>
  <c r="H1649" i="1"/>
  <c r="G1649" i="1"/>
  <c r="C1649" i="1"/>
  <c r="C1648" i="1"/>
  <c r="H1648" i="1" s="1"/>
  <c r="C1647" i="1"/>
  <c r="H1647" i="1" s="1"/>
  <c r="H1646" i="1"/>
  <c r="G1646" i="1"/>
  <c r="C1646" i="1"/>
  <c r="H1645" i="1"/>
  <c r="G1645" i="1"/>
  <c r="C1645" i="1"/>
  <c r="C1644" i="1"/>
  <c r="H1644" i="1" s="1"/>
  <c r="C1643" i="1"/>
  <c r="H1643" i="1" s="1"/>
  <c r="H1642" i="1"/>
  <c r="G1642" i="1"/>
  <c r="C1642" i="1"/>
  <c r="H1641" i="1"/>
  <c r="G1641" i="1"/>
  <c r="C1641" i="1"/>
  <c r="C1640" i="1"/>
  <c r="H1640" i="1" s="1"/>
  <c r="C1639" i="1"/>
  <c r="H1639" i="1" s="1"/>
  <c r="H1638" i="1"/>
  <c r="G1638" i="1"/>
  <c r="C1638" i="1"/>
  <c r="H1637" i="1"/>
  <c r="G1637" i="1"/>
  <c r="C1637" i="1"/>
  <c r="C1636" i="1"/>
  <c r="H1636" i="1" s="1"/>
  <c r="C1635" i="1"/>
  <c r="H1635" i="1" s="1"/>
  <c r="H1634" i="1"/>
  <c r="G1634" i="1"/>
  <c r="C1634" i="1"/>
  <c r="C1633" i="1"/>
  <c r="H1633" i="1" s="1"/>
  <c r="C1632" i="1"/>
  <c r="H1632" i="1" s="1"/>
  <c r="C1631" i="1"/>
  <c r="H1631" i="1" s="1"/>
  <c r="H1630" i="1"/>
  <c r="G1630" i="1"/>
  <c r="C1630" i="1"/>
  <c r="H1629" i="1"/>
  <c r="G1629" i="1"/>
  <c r="C1629" i="1"/>
  <c r="C1628" i="1"/>
  <c r="H1628" i="1" s="1"/>
  <c r="H1626" i="1"/>
  <c r="G1626" i="1"/>
  <c r="C1626" i="1"/>
  <c r="H1625" i="1"/>
  <c r="G1625" i="1"/>
  <c r="C1625" i="1"/>
  <c r="C1624" i="1"/>
  <c r="H1624" i="1" s="1"/>
  <c r="C1623" i="1"/>
  <c r="H1623" i="1" s="1"/>
  <c r="H1622" i="1"/>
  <c r="G1622" i="1"/>
  <c r="C1622" i="1"/>
  <c r="C1619" i="1"/>
  <c r="H1619" i="1" s="1"/>
  <c r="H1618" i="1"/>
  <c r="G1618" i="1"/>
  <c r="C1618" i="1"/>
  <c r="H1617" i="1"/>
  <c r="G1617" i="1"/>
  <c r="C1617" i="1"/>
  <c r="C1616" i="1"/>
  <c r="H1616" i="1" s="1"/>
  <c r="C1615" i="1"/>
  <c r="H1615" i="1" s="1"/>
  <c r="H1614" i="1"/>
  <c r="G1614" i="1"/>
  <c r="C1614" i="1"/>
  <c r="H1613" i="1"/>
  <c r="G1613" i="1"/>
  <c r="C1613" i="1"/>
  <c r="C1612" i="1"/>
  <c r="H1612" i="1" s="1"/>
  <c r="C1611" i="1"/>
  <c r="H1611" i="1" s="1"/>
  <c r="C1610" i="1"/>
  <c r="G1610" i="1" s="1"/>
  <c r="C1609" i="1"/>
  <c r="H1609" i="1" s="1"/>
  <c r="C1608" i="1"/>
  <c r="H1608" i="1" s="1"/>
  <c r="C1607" i="1"/>
  <c r="H1607" i="1" s="1"/>
  <c r="C1606" i="1"/>
  <c r="H1606" i="1" s="1"/>
  <c r="C1605" i="1"/>
  <c r="H1605" i="1" s="1"/>
  <c r="C1604" i="1"/>
  <c r="H1604" i="1" s="1"/>
  <c r="H1602" i="1"/>
  <c r="G1602" i="1"/>
  <c r="C1602" i="1"/>
  <c r="C1600" i="1"/>
  <c r="H1600" i="1" s="1"/>
  <c r="C1599" i="1"/>
  <c r="H1599" i="1" s="1"/>
  <c r="H1598" i="1"/>
  <c r="G1598" i="1"/>
  <c r="C1598" i="1"/>
  <c r="H1597" i="1"/>
  <c r="G1597" i="1"/>
  <c r="C1597" i="1"/>
  <c r="C1596" i="1"/>
  <c r="H1596" i="1" s="1"/>
  <c r="C1595" i="1"/>
  <c r="H1595" i="1" s="1"/>
  <c r="H1594" i="1"/>
  <c r="G1594" i="1"/>
  <c r="C1594" i="1"/>
  <c r="G1593" i="1"/>
  <c r="C1593" i="1"/>
  <c r="H1593" i="1" s="1"/>
  <c r="C1592" i="1"/>
  <c r="H1592" i="1" s="1"/>
  <c r="C1591" i="1"/>
  <c r="H1591" i="1" s="1"/>
  <c r="C1590" i="1"/>
  <c r="H1590" i="1" s="1"/>
  <c r="C1589" i="1"/>
  <c r="H1589" i="1" s="1"/>
  <c r="C1588" i="1"/>
  <c r="H1588" i="1" s="1"/>
  <c r="C1587" i="1"/>
  <c r="H1587" i="1" s="1"/>
  <c r="G1586" i="1"/>
  <c r="C1586" i="1"/>
  <c r="H1586" i="1" s="1"/>
  <c r="H1585" i="1"/>
  <c r="G1585" i="1"/>
  <c r="C1585" i="1"/>
  <c r="C1583" i="1"/>
  <c r="H1583" i="1" s="1"/>
  <c r="H1581" i="1"/>
  <c r="G1581" i="1"/>
  <c r="C1581" i="1"/>
  <c r="H1580" i="1"/>
  <c r="D1580" i="1"/>
  <c r="C1580" i="1"/>
  <c r="G1580" i="1" s="1"/>
  <c r="I1580" i="1" s="1"/>
  <c r="D1579" i="1"/>
  <c r="G1579" i="1" s="1"/>
  <c r="C1579" i="1"/>
  <c r="H1579" i="1" s="1"/>
  <c r="H1578" i="1"/>
  <c r="D1578" i="1"/>
  <c r="C1578" i="1"/>
  <c r="G1578" i="1" s="1"/>
  <c r="I1578" i="1" s="1"/>
  <c r="D1577" i="1"/>
  <c r="G1577" i="1" s="1"/>
  <c r="I1577" i="1" s="1"/>
  <c r="C1577" i="1"/>
  <c r="H1577" i="1" s="1"/>
  <c r="D1576" i="1"/>
  <c r="G1576" i="1" s="1"/>
  <c r="C1576" i="1"/>
  <c r="H1576" i="1" s="1"/>
  <c r="H1575" i="1"/>
  <c r="D1575" i="1"/>
  <c r="C1575" i="1"/>
  <c r="G1575" i="1" s="1"/>
  <c r="I1575" i="1" s="1"/>
  <c r="D1574" i="1"/>
  <c r="G1574" i="1" s="1"/>
  <c r="C1574" i="1"/>
  <c r="H1574" i="1" s="1"/>
  <c r="H1573" i="1"/>
  <c r="D1573" i="1"/>
  <c r="C1573" i="1"/>
  <c r="G1573" i="1" s="1"/>
  <c r="I1573" i="1" s="1"/>
  <c r="D1572" i="1"/>
  <c r="G1572" i="1" s="1"/>
  <c r="I1572" i="1" s="1"/>
  <c r="C1572" i="1"/>
  <c r="H1572" i="1" s="1"/>
  <c r="D1571" i="1"/>
  <c r="G1571" i="1" s="1"/>
  <c r="C1571" i="1"/>
  <c r="H1571" i="1" s="1"/>
  <c r="D1570" i="1"/>
  <c r="G1570" i="1" s="1"/>
  <c r="C1570" i="1"/>
  <c r="H1570" i="1" s="1"/>
  <c r="H1569" i="1"/>
  <c r="D1569" i="1"/>
  <c r="C1569" i="1"/>
  <c r="G1569" i="1" s="1"/>
  <c r="I1569" i="1" s="1"/>
  <c r="D1568" i="1"/>
  <c r="G1568" i="1" s="1"/>
  <c r="C1568" i="1"/>
  <c r="H1568" i="1" s="1"/>
  <c r="H1567" i="1"/>
  <c r="D1567" i="1"/>
  <c r="C1567" i="1"/>
  <c r="G1567" i="1" s="1"/>
  <c r="I1567" i="1" s="1"/>
  <c r="D1566" i="1"/>
  <c r="G1566" i="1" s="1"/>
  <c r="I1566" i="1" s="1"/>
  <c r="C1566" i="1"/>
  <c r="H1566" i="1" s="1"/>
  <c r="H1565" i="1"/>
  <c r="D1565" i="1"/>
  <c r="C1565" i="1"/>
  <c r="G1565" i="1" s="1"/>
  <c r="I1565" i="1" s="1"/>
  <c r="D1564" i="1"/>
  <c r="G1564" i="1" s="1"/>
  <c r="C1564" i="1"/>
  <c r="H1564" i="1" s="1"/>
  <c r="H1563" i="1"/>
  <c r="D1563" i="1"/>
  <c r="C1563" i="1"/>
  <c r="G1563" i="1" s="1"/>
  <c r="I1563" i="1" s="1"/>
  <c r="H1562" i="1"/>
  <c r="D1562" i="1"/>
  <c r="C1562" i="1"/>
  <c r="G1562" i="1" s="1"/>
  <c r="D1561" i="1"/>
  <c r="G1561" i="1" s="1"/>
  <c r="C1561" i="1"/>
  <c r="H1561" i="1" s="1"/>
  <c r="H1560" i="1"/>
  <c r="D1560" i="1"/>
  <c r="C1560" i="1"/>
  <c r="G1560" i="1" s="1"/>
  <c r="I1560" i="1" s="1"/>
  <c r="D1559" i="1"/>
  <c r="G1559" i="1" s="1"/>
  <c r="I1559" i="1" s="1"/>
  <c r="C1559" i="1"/>
  <c r="H1559" i="1" s="1"/>
  <c r="H1558" i="1"/>
  <c r="D1558" i="1"/>
  <c r="C1558" i="1"/>
  <c r="G1558" i="1" s="1"/>
  <c r="I1558" i="1" s="1"/>
  <c r="D1557" i="1"/>
  <c r="G1557" i="1" s="1"/>
  <c r="C1557" i="1"/>
  <c r="H1557" i="1" s="1"/>
  <c r="H1556" i="1"/>
  <c r="D1556" i="1"/>
  <c r="C1556" i="1"/>
  <c r="G1556" i="1" s="1"/>
  <c r="I1556" i="1" s="1"/>
  <c r="H1555" i="1"/>
  <c r="D1555" i="1"/>
  <c r="C1555" i="1"/>
  <c r="G1555" i="1" s="1"/>
  <c r="H1554" i="1"/>
  <c r="D1554" i="1"/>
  <c r="C1554" i="1"/>
  <c r="G1554" i="1" s="1"/>
  <c r="D1553" i="1"/>
  <c r="G1553" i="1" s="1"/>
  <c r="I1553" i="1" s="1"/>
  <c r="C1553" i="1"/>
  <c r="H1553" i="1" s="1"/>
  <c r="H1552" i="1"/>
  <c r="D1552" i="1"/>
  <c r="C1552" i="1"/>
  <c r="G1552" i="1" s="1"/>
  <c r="I1552" i="1" s="1"/>
  <c r="D1551" i="1"/>
  <c r="G1551" i="1" s="1"/>
  <c r="C1551" i="1"/>
  <c r="H1551" i="1" s="1"/>
  <c r="H1550" i="1"/>
  <c r="D1550" i="1"/>
  <c r="C1550" i="1"/>
  <c r="G1550" i="1" s="1"/>
  <c r="I1550" i="1" s="1"/>
  <c r="D1549" i="1"/>
  <c r="G1549" i="1" s="1"/>
  <c r="I1549" i="1" s="1"/>
  <c r="C1549" i="1"/>
  <c r="H1549" i="1" s="1"/>
  <c r="H1548" i="1"/>
  <c r="D1548" i="1"/>
  <c r="C1548" i="1"/>
  <c r="G1548" i="1" s="1"/>
  <c r="I1548" i="1" s="1"/>
  <c r="D1547" i="1"/>
  <c r="G1547" i="1" s="1"/>
  <c r="C1547" i="1"/>
  <c r="H1547" i="1" s="1"/>
  <c r="H1546" i="1"/>
  <c r="G1546" i="1"/>
  <c r="D1546" i="1"/>
  <c r="C1546" i="1"/>
  <c r="J1546" i="1" s="1"/>
  <c r="D1545" i="1"/>
  <c r="C1545" i="1"/>
  <c r="H1545" i="1" s="1"/>
  <c r="H1544" i="1"/>
  <c r="G1544" i="1"/>
  <c r="I1544" i="1" s="1"/>
  <c r="D1544" i="1"/>
  <c r="J1544" i="1" s="1"/>
  <c r="C1544" i="1"/>
  <c r="D1543" i="1"/>
  <c r="C1543" i="1"/>
  <c r="H1543" i="1" s="1"/>
  <c r="H1542" i="1"/>
  <c r="G1542" i="1"/>
  <c r="I1542" i="1" s="1"/>
  <c r="D1542" i="1"/>
  <c r="J1542" i="1" s="1"/>
  <c r="C1542" i="1"/>
  <c r="D1541" i="1"/>
  <c r="C1541" i="1"/>
  <c r="H1541" i="1" s="1"/>
  <c r="H1540" i="1"/>
  <c r="G1540" i="1"/>
  <c r="I1540" i="1" s="1"/>
  <c r="D1540" i="1"/>
  <c r="J1540" i="1" s="1"/>
  <c r="C1540" i="1"/>
  <c r="D1539" i="1"/>
  <c r="D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G841" i="1"/>
  <c r="D841" i="1"/>
  <c r="H841" i="1" s="1"/>
  <c r="C841" i="1"/>
  <c r="H840" i="1"/>
  <c r="G840" i="1"/>
  <c r="D840" i="1"/>
  <c r="C840" i="1"/>
  <c r="H839" i="1"/>
  <c r="G839" i="1"/>
  <c r="D839" i="1"/>
  <c r="C839" i="1"/>
  <c r="H838" i="1"/>
  <c r="G838" i="1"/>
  <c r="D838" i="1"/>
  <c r="C838" i="1"/>
  <c r="G837" i="1"/>
  <c r="D837" i="1"/>
  <c r="H837" i="1" s="1"/>
  <c r="C837" i="1"/>
  <c r="G836"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G734" i="1"/>
  <c r="D734" i="1"/>
  <c r="H734" i="1" s="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G705" i="1"/>
  <c r="D705" i="1"/>
  <c r="H705" i="1" s="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D650" i="1"/>
  <c r="G650" i="1" s="1"/>
  <c r="C650" i="1"/>
  <c r="D649" i="1"/>
  <c r="G649" i="1" s="1"/>
  <c r="C649" i="1"/>
  <c r="D648" i="1"/>
  <c r="H648" i="1" s="1"/>
  <c r="C648" i="1"/>
  <c r="D647" i="1"/>
  <c r="G647" i="1" s="1"/>
  <c r="C647" i="1"/>
  <c r="H646" i="1"/>
  <c r="G646" i="1"/>
  <c r="D646" i="1"/>
  <c r="C646" i="1"/>
  <c r="H645" i="1"/>
  <c r="G645" i="1"/>
  <c r="D645" i="1"/>
  <c r="C645"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D427" i="1"/>
  <c r="C427" i="1"/>
  <c r="D426" i="1"/>
  <c r="C426" i="1"/>
  <c r="D425" i="1"/>
  <c r="D423" i="1"/>
  <c r="G423" i="1" s="1"/>
  <c r="C423" i="1"/>
  <c r="D422" i="1"/>
  <c r="H422" i="1" s="1"/>
  <c r="C422" i="1"/>
  <c r="C421" i="1"/>
  <c r="G416" i="1"/>
  <c r="D416" i="1"/>
  <c r="H416" i="1" s="1"/>
  <c r="C416" i="1"/>
  <c r="H415" i="1"/>
  <c r="G415" i="1"/>
  <c r="D415" i="1"/>
  <c r="C415" i="1"/>
  <c r="G414" i="1"/>
  <c r="D414" i="1"/>
  <c r="H414" i="1" s="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C368" i="1"/>
  <c r="D367" i="1"/>
  <c r="C367" i="1"/>
  <c r="D366" i="1"/>
  <c r="C366" i="1"/>
  <c r="D365" i="1"/>
  <c r="C365" i="1"/>
  <c r="D364" i="1"/>
  <c r="C364" i="1"/>
  <c r="D363" i="1"/>
  <c r="C363" i="1"/>
  <c r="D362" i="1"/>
  <c r="C362" i="1"/>
  <c r="G361" i="1"/>
  <c r="D361" i="1"/>
  <c r="H361" i="1" s="1"/>
  <c r="C361" i="1"/>
  <c r="D360" i="1"/>
  <c r="H360" i="1" s="1"/>
  <c r="C360" i="1"/>
  <c r="G359" i="1"/>
  <c r="D359" i="1"/>
  <c r="H359" i="1" s="1"/>
  <c r="C359" i="1"/>
  <c r="D358" i="1"/>
  <c r="H358" i="1" s="1"/>
  <c r="C358" i="1"/>
  <c r="G357" i="1"/>
  <c r="D357" i="1"/>
  <c r="H357" i="1" s="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D302" i="1"/>
  <c r="H302" i="1" s="1"/>
  <c r="C302" i="1"/>
  <c r="D301" i="1"/>
  <c r="H301" i="1" s="1"/>
  <c r="C301" i="1"/>
  <c r="D300" i="1"/>
  <c r="H300" i="1" s="1"/>
  <c r="C300" i="1"/>
  <c r="D299" i="1"/>
  <c r="H299" i="1" s="1"/>
  <c r="C299" i="1"/>
  <c r="D298" i="1"/>
  <c r="H298" i="1" s="1"/>
  <c r="C298" i="1"/>
  <c r="D294" i="1"/>
  <c r="H294" i="1" s="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D285" i="1"/>
  <c r="H285" i="1" s="1"/>
  <c r="C285" i="1"/>
  <c r="D284" i="1"/>
  <c r="H284" i="1" s="1"/>
  <c r="C284" i="1"/>
  <c r="D283" i="1"/>
  <c r="H283" i="1" s="1"/>
  <c r="C283" i="1"/>
  <c r="D282" i="1"/>
  <c r="H282" i="1" s="1"/>
  <c r="C282" i="1"/>
  <c r="D281" i="1"/>
  <c r="H281" i="1" s="1"/>
  <c r="C281" i="1"/>
  <c r="D280" i="1"/>
  <c r="H280" i="1" s="1"/>
  <c r="C280" i="1"/>
  <c r="D279" i="1"/>
  <c r="H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8" i="1"/>
  <c r="H268" i="1" s="1"/>
  <c r="C268" i="1"/>
  <c r="G267" i="1"/>
  <c r="D267" i="1"/>
  <c r="H267" i="1" s="1"/>
  <c r="C267" i="1"/>
  <c r="D266" i="1"/>
  <c r="H266" i="1" s="1"/>
  <c r="C266" i="1"/>
  <c r="C265" i="1"/>
  <c r="D264" i="1"/>
  <c r="H264" i="1" s="1"/>
  <c r="C264" i="1"/>
  <c r="G263" i="1"/>
  <c r="D263" i="1"/>
  <c r="H263" i="1" s="1"/>
  <c r="C263" i="1"/>
  <c r="D262" i="1"/>
  <c r="H262" i="1" s="1"/>
  <c r="C262" i="1"/>
  <c r="D261" i="1"/>
  <c r="H261" i="1" s="1"/>
  <c r="C261" i="1"/>
  <c r="D260" i="1"/>
  <c r="H260" i="1" s="1"/>
  <c r="C260" i="1"/>
  <c r="G259" i="1"/>
  <c r="D259" i="1"/>
  <c r="H259" i="1" s="1"/>
  <c r="C259" i="1"/>
  <c r="C258" i="1"/>
  <c r="D257" i="1"/>
  <c r="H257" i="1" s="1"/>
  <c r="C257" i="1"/>
  <c r="D256" i="1"/>
  <c r="H256" i="1" s="1"/>
  <c r="C256" i="1"/>
  <c r="G255" i="1"/>
  <c r="D255" i="1"/>
  <c r="H255" i="1" s="1"/>
  <c r="C255" i="1"/>
  <c r="D254" i="1"/>
  <c r="H254" i="1" s="1"/>
  <c r="C254" i="1"/>
  <c r="D253" i="1"/>
  <c r="H253" i="1" s="1"/>
  <c r="C253" i="1"/>
  <c r="D252" i="1"/>
  <c r="H252" i="1" s="1"/>
  <c r="C252" i="1"/>
  <c r="G251" i="1"/>
  <c r="D251" i="1"/>
  <c r="H251" i="1" s="1"/>
  <c r="C251" i="1"/>
  <c r="D250" i="1"/>
  <c r="H250" i="1" s="1"/>
  <c r="C250" i="1"/>
  <c r="D249" i="1"/>
  <c r="H249" i="1" s="1"/>
  <c r="C249" i="1"/>
  <c r="D248" i="1"/>
  <c r="H248" i="1" s="1"/>
  <c r="C248" i="1"/>
  <c r="G247" i="1"/>
  <c r="D247" i="1"/>
  <c r="H247" i="1" s="1"/>
  <c r="C247" i="1"/>
  <c r="D246" i="1"/>
  <c r="H246" i="1" s="1"/>
  <c r="C246" i="1"/>
  <c r="D245" i="1"/>
  <c r="H245" i="1" s="1"/>
  <c r="C245" i="1"/>
  <c r="D244" i="1"/>
  <c r="H244" i="1" s="1"/>
  <c r="C244" i="1"/>
  <c r="D243" i="1"/>
  <c r="H243" i="1" s="1"/>
  <c r="C243" i="1"/>
  <c r="C242" i="1"/>
  <c r="D241" i="1"/>
  <c r="H241" i="1" s="1"/>
  <c r="C241" i="1"/>
  <c r="D240" i="1"/>
  <c r="H240" i="1" s="1"/>
  <c r="C240" i="1"/>
  <c r="G239" i="1"/>
  <c r="D239" i="1"/>
  <c r="H239" i="1" s="1"/>
  <c r="C239" i="1"/>
  <c r="D238" i="1"/>
  <c r="H238" i="1" s="1"/>
  <c r="C238" i="1"/>
  <c r="D237" i="1"/>
  <c r="H237" i="1" s="1"/>
  <c r="C237" i="1"/>
  <c r="D236" i="1"/>
  <c r="H236" i="1" s="1"/>
  <c r="C236" i="1"/>
  <c r="G235" i="1"/>
  <c r="D235" i="1"/>
  <c r="H235" i="1" s="1"/>
  <c r="C235" i="1"/>
  <c r="D234" i="1"/>
  <c r="H234" i="1" s="1"/>
  <c r="C234" i="1"/>
  <c r="C233" i="1"/>
  <c r="D232" i="1"/>
  <c r="H232" i="1" s="1"/>
  <c r="C232" i="1"/>
  <c r="G231" i="1"/>
  <c r="D231" i="1"/>
  <c r="H231" i="1" s="1"/>
  <c r="C231" i="1"/>
  <c r="D230" i="1"/>
  <c r="H230" i="1" s="1"/>
  <c r="C230" i="1"/>
  <c r="D229" i="1"/>
  <c r="H229" i="1" s="1"/>
  <c r="C229" i="1"/>
  <c r="D228" i="1"/>
  <c r="H228" i="1" s="1"/>
  <c r="C228" i="1"/>
  <c r="G227" i="1"/>
  <c r="D227" i="1"/>
  <c r="H227" i="1" s="1"/>
  <c r="C227" i="1"/>
  <c r="D225" i="1"/>
  <c r="G225" i="1" s="1"/>
  <c r="C225" i="1"/>
  <c r="H224" i="1"/>
  <c r="D224" i="1"/>
  <c r="G224" i="1" s="1"/>
  <c r="C224" i="1"/>
  <c r="D223" i="1"/>
  <c r="G223" i="1" s="1"/>
  <c r="C223" i="1"/>
  <c r="D222" i="1"/>
  <c r="G222" i="1" s="1"/>
  <c r="C222" i="1"/>
  <c r="D221" i="1"/>
  <c r="G221" i="1" s="1"/>
  <c r="C221" i="1"/>
  <c r="H220" i="1"/>
  <c r="D220" i="1"/>
  <c r="G220" i="1" s="1"/>
  <c r="C220" i="1"/>
  <c r="D219" i="1"/>
  <c r="G219" i="1" s="1"/>
  <c r="C219" i="1"/>
  <c r="D218" i="1"/>
  <c r="G218" i="1" s="1"/>
  <c r="C218" i="1"/>
  <c r="C217" i="1"/>
  <c r="H216" i="1"/>
  <c r="D216" i="1"/>
  <c r="G216" i="1" s="1"/>
  <c r="C216" i="1"/>
  <c r="D215" i="1"/>
  <c r="G215" i="1" s="1"/>
  <c r="C215" i="1"/>
  <c r="D214" i="1"/>
  <c r="G214" i="1" s="1"/>
  <c r="C214" i="1"/>
  <c r="D213" i="1"/>
  <c r="G213" i="1" s="1"/>
  <c r="C213" i="1"/>
  <c r="D212" i="1"/>
  <c r="G212" i="1" s="1"/>
  <c r="C212" i="1"/>
  <c r="D211" i="1"/>
  <c r="G211" i="1" s="1"/>
  <c r="C211" i="1"/>
  <c r="D210" i="1"/>
  <c r="G210" i="1" s="1"/>
  <c r="C210" i="1"/>
  <c r="D209" i="1"/>
  <c r="G209" i="1" s="1"/>
  <c r="C209" i="1"/>
  <c r="H208" i="1"/>
  <c r="D208" i="1"/>
  <c r="G208" i="1" s="1"/>
  <c r="C208" i="1"/>
  <c r="D207" i="1"/>
  <c r="G207" i="1" s="1"/>
  <c r="C207" i="1"/>
  <c r="D206" i="1"/>
  <c r="G206" i="1" s="1"/>
  <c r="C206" i="1"/>
  <c r="D205" i="1"/>
  <c r="G205" i="1" s="1"/>
  <c r="C205" i="1"/>
  <c r="H204" i="1"/>
  <c r="D204" i="1"/>
  <c r="G204" i="1" s="1"/>
  <c r="C204" i="1"/>
  <c r="D203" i="1"/>
  <c r="G203" i="1" s="1"/>
  <c r="C203" i="1"/>
  <c r="D202" i="1"/>
  <c r="G202" i="1" s="1"/>
  <c r="C202" i="1"/>
  <c r="D201" i="1"/>
  <c r="G201" i="1" s="1"/>
  <c r="C201" i="1"/>
  <c r="H200" i="1"/>
  <c r="D200" i="1"/>
  <c r="G200" i="1" s="1"/>
  <c r="C200" i="1"/>
  <c r="D199" i="1"/>
  <c r="G199" i="1" s="1"/>
  <c r="C199" i="1"/>
  <c r="C198" i="1"/>
  <c r="D197" i="1"/>
  <c r="G197" i="1" s="1"/>
  <c r="C197" i="1"/>
  <c r="H196" i="1"/>
  <c r="D196" i="1"/>
  <c r="G196" i="1" s="1"/>
  <c r="C196" i="1"/>
  <c r="D195" i="1"/>
  <c r="G195" i="1" s="1"/>
  <c r="C195" i="1"/>
  <c r="D194" i="1"/>
  <c r="G194" i="1" s="1"/>
  <c r="C194" i="1"/>
  <c r="D193" i="1"/>
  <c r="G193" i="1" s="1"/>
  <c r="C193" i="1"/>
  <c r="H192" i="1"/>
  <c r="D192" i="1"/>
  <c r="G192" i="1" s="1"/>
  <c r="C192" i="1"/>
  <c r="D191" i="1"/>
  <c r="G191" i="1" s="1"/>
  <c r="C191" i="1"/>
  <c r="C190" i="1"/>
  <c r="D189" i="1"/>
  <c r="G189" i="1" s="1"/>
  <c r="C189" i="1"/>
  <c r="H188" i="1"/>
  <c r="D188" i="1"/>
  <c r="G188" i="1" s="1"/>
  <c r="C188" i="1"/>
  <c r="D187" i="1"/>
  <c r="G187" i="1" s="1"/>
  <c r="C187" i="1"/>
  <c r="D186" i="1"/>
  <c r="G186" i="1" s="1"/>
  <c r="C186" i="1"/>
  <c r="D185" i="1"/>
  <c r="G185" i="1" s="1"/>
  <c r="C185" i="1"/>
  <c r="H184" i="1"/>
  <c r="D184" i="1"/>
  <c r="G184" i="1" s="1"/>
  <c r="C184" i="1"/>
  <c r="D183" i="1"/>
  <c r="G183" i="1" s="1"/>
  <c r="C183" i="1"/>
  <c r="D182" i="1"/>
  <c r="G182" i="1" s="1"/>
  <c r="C182" i="1"/>
  <c r="D181" i="1"/>
  <c r="G181" i="1" s="1"/>
  <c r="C181" i="1"/>
  <c r="H180" i="1"/>
  <c r="D180" i="1"/>
  <c r="G180" i="1" s="1"/>
  <c r="C180" i="1"/>
  <c r="D179" i="1"/>
  <c r="G179" i="1" s="1"/>
  <c r="C179" i="1"/>
  <c r="D178" i="1"/>
  <c r="G178" i="1" s="1"/>
  <c r="C178" i="1"/>
  <c r="D177" i="1"/>
  <c r="G177" i="1" s="1"/>
  <c r="C177" i="1"/>
  <c r="D176" i="1"/>
  <c r="G176" i="1" s="1"/>
  <c r="C176" i="1"/>
  <c r="D175" i="1"/>
  <c r="G175" i="1" s="1"/>
  <c r="C175" i="1"/>
  <c r="D174" i="1"/>
  <c r="G174" i="1" s="1"/>
  <c r="C174" i="1"/>
  <c r="D173" i="1"/>
  <c r="G173" i="1" s="1"/>
  <c r="C173" i="1"/>
  <c r="H172" i="1"/>
  <c r="D172" i="1"/>
  <c r="G172" i="1" s="1"/>
  <c r="C172" i="1"/>
  <c r="D171" i="1"/>
  <c r="G171" i="1" s="1"/>
  <c r="C171" i="1"/>
  <c r="D170" i="1"/>
  <c r="G170" i="1" s="1"/>
  <c r="C170" i="1"/>
  <c r="D169" i="1"/>
  <c r="G169" i="1" s="1"/>
  <c r="C169" i="1"/>
  <c r="D168" i="1"/>
  <c r="G168" i="1" s="1"/>
  <c r="C168" i="1"/>
  <c r="D167" i="1"/>
  <c r="G167" i="1" s="1"/>
  <c r="C167" i="1"/>
  <c r="D166" i="1"/>
  <c r="G166" i="1" s="1"/>
  <c r="C166" i="1"/>
  <c r="D165" i="1"/>
  <c r="G165" i="1" s="1"/>
  <c r="C165" i="1"/>
  <c r="H164" i="1"/>
  <c r="D164" i="1"/>
  <c r="G164" i="1" s="1"/>
  <c r="C164" i="1"/>
  <c r="D163" i="1"/>
  <c r="G163" i="1" s="1"/>
  <c r="C163" i="1"/>
  <c r="D162" i="1"/>
  <c r="G162" i="1" s="1"/>
  <c r="C162"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G147" i="1"/>
  <c r="D147" i="1"/>
  <c r="H147" i="1" s="1"/>
  <c r="C147" i="1"/>
  <c r="D146" i="1"/>
  <c r="H146" i="1" s="1"/>
  <c r="C146" i="1"/>
  <c r="D145" i="1"/>
  <c r="H145" i="1" s="1"/>
  <c r="C145" i="1"/>
  <c r="D144" i="1"/>
  <c r="H144" i="1" s="1"/>
  <c r="C144" i="1"/>
  <c r="G143" i="1"/>
  <c r="D143" i="1"/>
  <c r="H143" i="1" s="1"/>
  <c r="C143" i="1"/>
  <c r="D142" i="1"/>
  <c r="H142" i="1" s="1"/>
  <c r="C142" i="1"/>
  <c r="D141" i="1"/>
  <c r="H141" i="1" s="1"/>
  <c r="C141" i="1"/>
  <c r="D140" i="1"/>
  <c r="H140" i="1" s="1"/>
  <c r="C140" i="1"/>
  <c r="G139" i="1"/>
  <c r="D139" i="1"/>
  <c r="H139" i="1" s="1"/>
  <c r="C139" i="1"/>
  <c r="D138" i="1"/>
  <c r="H138" i="1" s="1"/>
  <c r="C138" i="1"/>
  <c r="D137" i="1"/>
  <c r="H137" i="1" s="1"/>
  <c r="C137" i="1"/>
  <c r="D136" i="1"/>
  <c r="D135" i="1"/>
  <c r="G135" i="1" s="1"/>
  <c r="C135" i="1"/>
  <c r="D134" i="1"/>
  <c r="G134" i="1" s="1"/>
  <c r="C134" i="1"/>
  <c r="D133" i="1"/>
  <c r="G133" i="1" s="1"/>
  <c r="C133" i="1"/>
  <c r="H132" i="1"/>
  <c r="D132" i="1"/>
  <c r="G132" i="1" s="1"/>
  <c r="C132" i="1"/>
  <c r="D131" i="1"/>
  <c r="G131" i="1" s="1"/>
  <c r="C131" i="1"/>
  <c r="D130" i="1"/>
  <c r="G130" i="1" s="1"/>
  <c r="C130" i="1"/>
  <c r="D129" i="1"/>
  <c r="G129" i="1" s="1"/>
  <c r="C129" i="1"/>
  <c r="H128" i="1"/>
  <c r="D128" i="1"/>
  <c r="G128" i="1" s="1"/>
  <c r="C128" i="1"/>
  <c r="D127" i="1"/>
  <c r="G127" i="1" s="1"/>
  <c r="C127" i="1"/>
  <c r="D126" i="1"/>
  <c r="G126" i="1" s="1"/>
  <c r="C126" i="1"/>
  <c r="D125" i="1"/>
  <c r="G125" i="1" s="1"/>
  <c r="C125" i="1"/>
  <c r="H124" i="1"/>
  <c r="D124" i="1"/>
  <c r="G124" i="1" s="1"/>
  <c r="C124" i="1"/>
  <c r="D123" i="1"/>
  <c r="G123" i="1" s="1"/>
  <c r="C123" i="1"/>
  <c r="D122" i="1"/>
  <c r="G122" i="1" s="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1" i="1"/>
  <c r="H101" i="1" s="1"/>
  <c r="C101" i="1"/>
  <c r="D100" i="1"/>
  <c r="H100" i="1" s="1"/>
  <c r="C100" i="1"/>
  <c r="D99" i="1"/>
  <c r="H99" i="1" s="1"/>
  <c r="C99" i="1"/>
  <c r="D98" i="1"/>
  <c r="H98" i="1" s="1"/>
  <c r="C98" i="1"/>
  <c r="D97" i="1"/>
  <c r="H97" i="1" s="1"/>
  <c r="C97" i="1"/>
  <c r="D96" i="1"/>
  <c r="H96" i="1" s="1"/>
  <c r="C96" i="1"/>
  <c r="D95" i="1"/>
  <c r="H95" i="1" s="1"/>
  <c r="C95" i="1"/>
  <c r="D94" i="1"/>
  <c r="G94" i="1" s="1"/>
  <c r="C94" i="1"/>
  <c r="D93" i="1"/>
  <c r="H93" i="1" s="1"/>
  <c r="C93" i="1"/>
  <c r="D92" i="1"/>
  <c r="G92" i="1" s="1"/>
  <c r="C92" i="1"/>
  <c r="D91" i="1"/>
  <c r="H91" i="1" s="1"/>
  <c r="C91" i="1"/>
  <c r="D90" i="1"/>
  <c r="H90" i="1" s="1"/>
  <c r="C90" i="1"/>
  <c r="D89" i="1"/>
  <c r="H89" i="1" s="1"/>
  <c r="C89" i="1"/>
  <c r="D88" i="1"/>
  <c r="H88" i="1" s="1"/>
  <c r="C88" i="1"/>
  <c r="C87" i="1"/>
  <c r="D86" i="1"/>
  <c r="H86" i="1" s="1"/>
  <c r="C86" i="1"/>
  <c r="D85" i="1"/>
  <c r="H85" i="1" s="1"/>
  <c r="C85" i="1"/>
  <c r="D84" i="1"/>
  <c r="H84" i="1" s="1"/>
  <c r="C84" i="1"/>
  <c r="D83" i="1"/>
  <c r="H83" i="1" s="1"/>
  <c r="C83" i="1"/>
  <c r="D82" i="1"/>
  <c r="H82" i="1" s="1"/>
  <c r="C82" i="1"/>
  <c r="D81" i="1"/>
  <c r="H81" i="1" s="1"/>
  <c r="C81" i="1"/>
  <c r="D80" i="1"/>
  <c r="H80" i="1" s="1"/>
  <c r="C80" i="1"/>
  <c r="D79" i="1"/>
  <c r="H79" i="1" s="1"/>
  <c r="C79" i="1"/>
  <c r="D77" i="1"/>
  <c r="H77" i="1" s="1"/>
  <c r="C77" i="1"/>
  <c r="G76" i="1"/>
  <c r="D76" i="1"/>
  <c r="H76" i="1" s="1"/>
  <c r="C76" i="1"/>
  <c r="D75" i="1"/>
  <c r="H75" i="1" s="1"/>
  <c r="C75" i="1"/>
  <c r="D74" i="1"/>
  <c r="H74" i="1" s="1"/>
  <c r="C74" i="1"/>
  <c r="D73" i="1"/>
  <c r="H73" i="1" s="1"/>
  <c r="C73" i="1"/>
  <c r="D72" i="1"/>
  <c r="H72" i="1" s="1"/>
  <c r="C72" i="1"/>
  <c r="D71" i="1"/>
  <c r="H71" i="1" s="1"/>
  <c r="C71" i="1"/>
  <c r="D70" i="1"/>
  <c r="H70" i="1" s="1"/>
  <c r="C70" i="1"/>
  <c r="D69" i="1"/>
  <c r="H69" i="1" s="1"/>
  <c r="C69" i="1"/>
  <c r="G68" i="1"/>
  <c r="D68" i="1"/>
  <c r="H68" i="1" s="1"/>
  <c r="C68" i="1"/>
  <c r="D67" i="1"/>
  <c r="H67" i="1" s="1"/>
  <c r="C67" i="1"/>
  <c r="D66" i="1"/>
  <c r="H66" i="1" s="1"/>
  <c r="C66" i="1"/>
  <c r="D65" i="1"/>
  <c r="H65" i="1" s="1"/>
  <c r="C65" i="1"/>
  <c r="G64"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G52" i="1"/>
  <c r="D52" i="1"/>
  <c r="H52" i="1" s="1"/>
  <c r="C52" i="1"/>
  <c r="D51" i="1"/>
  <c r="H51" i="1" s="1"/>
  <c r="C51" i="1"/>
  <c r="D50" i="1"/>
  <c r="H50" i="1" s="1"/>
  <c r="C50" i="1"/>
  <c r="D49" i="1"/>
  <c r="H49" i="1" s="1"/>
  <c r="C49" i="1"/>
  <c r="G48" i="1"/>
  <c r="D48" i="1"/>
  <c r="H48" i="1" s="1"/>
  <c r="C48" i="1"/>
  <c r="D47" i="1"/>
  <c r="H47" i="1" s="1"/>
  <c r="C47" i="1"/>
  <c r="D46" i="1"/>
  <c r="H46" i="1" s="1"/>
  <c r="C46" i="1"/>
  <c r="D44" i="1"/>
  <c r="G44" i="1" s="1"/>
  <c r="C44" i="1"/>
  <c r="D43" i="1"/>
  <c r="G43" i="1" s="1"/>
  <c r="C43" i="1"/>
  <c r="D42" i="1"/>
  <c r="G42" i="1" s="1"/>
  <c r="C42" i="1"/>
  <c r="H41" i="1"/>
  <c r="D41" i="1"/>
  <c r="G41" i="1" s="1"/>
  <c r="C41" i="1"/>
  <c r="D40" i="1"/>
  <c r="G40" i="1" s="1"/>
  <c r="C40" i="1"/>
  <c r="D39" i="1"/>
  <c r="G39" i="1" s="1"/>
  <c r="C39" i="1"/>
  <c r="D38" i="1"/>
  <c r="G38" i="1" s="1"/>
  <c r="C38" i="1"/>
  <c r="H37" i="1"/>
  <c r="D37" i="1"/>
  <c r="G37" i="1" s="1"/>
  <c r="C37" i="1"/>
  <c r="D36" i="1"/>
  <c r="G36" i="1" s="1"/>
  <c r="C36" i="1"/>
  <c r="D35" i="1"/>
  <c r="G35" i="1" s="1"/>
  <c r="C35" i="1"/>
  <c r="D34" i="1"/>
  <c r="G34" i="1" s="1"/>
  <c r="C34" i="1"/>
  <c r="H33" i="1"/>
  <c r="D33" i="1"/>
  <c r="G33" i="1" s="1"/>
  <c r="C33" i="1"/>
  <c r="D32" i="1"/>
  <c r="G32" i="1" s="1"/>
  <c r="C32" i="1"/>
  <c r="D31" i="1"/>
  <c r="G31" i="1" s="1"/>
  <c r="C31" i="1"/>
  <c r="D30" i="1"/>
  <c r="G30" i="1" s="1"/>
  <c r="C30" i="1"/>
  <c r="H29" i="1"/>
  <c r="D29" i="1"/>
  <c r="G29" i="1" s="1"/>
  <c r="C29" i="1"/>
  <c r="D28" i="1"/>
  <c r="G28" i="1" s="1"/>
  <c r="C28" i="1"/>
  <c r="D27" i="1"/>
  <c r="G27" i="1" s="1"/>
  <c r="C27" i="1"/>
  <c r="D26" i="1"/>
  <c r="G26" i="1" s="1"/>
  <c r="C26" i="1"/>
  <c r="D25" i="1"/>
  <c r="G25" i="1" s="1"/>
  <c r="C25" i="1"/>
  <c r="D24" i="1"/>
  <c r="G24" i="1" s="1"/>
  <c r="C24" i="1"/>
  <c r="D23" i="1"/>
  <c r="G23" i="1" s="1"/>
  <c r="C23" i="1"/>
  <c r="D22" i="1"/>
  <c r="G22" i="1" s="1"/>
  <c r="C22" i="1"/>
  <c r="H21" i="1"/>
  <c r="D21" i="1"/>
  <c r="G21" i="1" s="1"/>
  <c r="C21" i="1"/>
  <c r="D20" i="1"/>
  <c r="G20" i="1" s="1"/>
  <c r="C20" i="1"/>
  <c r="C19" i="1"/>
  <c r="D18" i="1"/>
  <c r="G18" i="1" s="1"/>
  <c r="C18" i="1"/>
  <c r="H17" i="1"/>
  <c r="D17" i="1"/>
  <c r="G17" i="1" s="1"/>
  <c r="C17" i="1"/>
  <c r="D16" i="1"/>
  <c r="G16" i="1" s="1"/>
  <c r="C16" i="1"/>
  <c r="D15" i="1"/>
  <c r="G15" i="1" s="1"/>
  <c r="C15" i="1"/>
  <c r="D14" i="1"/>
  <c r="G14" i="1" s="1"/>
  <c r="C14" i="1"/>
  <c r="H13" i="1"/>
  <c r="D13" i="1"/>
  <c r="G13" i="1" s="1"/>
  <c r="C13" i="1"/>
  <c r="D12" i="1"/>
  <c r="G12" i="1" s="1"/>
  <c r="C12" i="1"/>
  <c r="D11" i="1"/>
  <c r="G11" i="1" s="1"/>
  <c r="C11" i="1"/>
  <c r="D10" i="1"/>
  <c r="G10" i="1" s="1"/>
  <c r="C10" i="1"/>
  <c r="H9" i="1"/>
  <c r="D9" i="1"/>
  <c r="G9" i="1" s="1"/>
  <c r="C9" i="1"/>
  <c r="D8" i="1"/>
  <c r="G8" i="1" s="1"/>
  <c r="C8" i="1"/>
  <c r="D7" i="1"/>
  <c r="G7" i="1" s="1"/>
  <c r="C7" i="1"/>
  <c r="D6" i="1"/>
  <c r="G6" i="1" s="1"/>
  <c r="C6" i="1"/>
  <c r="D5" i="1"/>
  <c r="G5" i="1" s="1"/>
  <c r="C5" i="1"/>
  <c r="D4" i="1"/>
  <c r="G4" i="1" s="1"/>
  <c r="C4" i="1"/>
  <c r="E326" i="9" l="1"/>
  <c r="G1685" i="1"/>
  <c r="E328" i="9"/>
  <c r="B328" i="9" s="1"/>
  <c r="E36" i="9"/>
  <c r="B36" i="9" s="1"/>
  <c r="E310" i="9"/>
  <c r="B310" i="9" s="1"/>
  <c r="E321" i="9"/>
  <c r="B321" i="9" s="1"/>
  <c r="G1669" i="1"/>
  <c r="G1633" i="1"/>
  <c r="H1610" i="1"/>
  <c r="G1609" i="1"/>
  <c r="C1603" i="1"/>
  <c r="H1603" i="1" s="1"/>
  <c r="G1606" i="1"/>
  <c r="G1601" i="1"/>
  <c r="G1605" i="1"/>
  <c r="G1590" i="1"/>
  <c r="G1589" i="1"/>
  <c r="C1584" i="1"/>
  <c r="H1584" i="1" s="1"/>
  <c r="G1582" i="1"/>
  <c r="G636" i="1"/>
  <c r="G635" i="1"/>
  <c r="G301" i="1"/>
  <c r="H423" i="1"/>
  <c r="F233" i="9"/>
  <c r="E39" i="9"/>
  <c r="B39" i="9" s="1"/>
  <c r="G666" i="1"/>
  <c r="G648" i="1"/>
  <c r="H647" i="1"/>
  <c r="H649" i="1"/>
  <c r="D421" i="1"/>
  <c r="G422" i="1"/>
  <c r="E648" i="4"/>
  <c r="D642" i="1" s="1"/>
  <c r="E294" i="9"/>
  <c r="B294" i="9" s="1"/>
  <c r="F274" i="4"/>
  <c r="E82" i="9"/>
  <c r="B82" i="9" s="1"/>
  <c r="D265" i="1"/>
  <c r="H265" i="1" s="1"/>
  <c r="E81" i="9"/>
  <c r="B81" i="9" s="1"/>
  <c r="G243" i="1"/>
  <c r="D233" i="1"/>
  <c r="H233" i="1" s="1"/>
  <c r="E221" i="4"/>
  <c r="H212" i="1"/>
  <c r="F194" i="4"/>
  <c r="F241" i="9"/>
  <c r="B241" i="9" s="1"/>
  <c r="F239" i="9"/>
  <c r="H176" i="1"/>
  <c r="F170" i="4"/>
  <c r="H168" i="1"/>
  <c r="E164" i="4"/>
  <c r="D160" i="1" s="1"/>
  <c r="F165" i="4"/>
  <c r="E48" i="9"/>
  <c r="B48" i="9" s="1"/>
  <c r="F154" i="4"/>
  <c r="D87" i="1"/>
  <c r="H87" i="1" s="1"/>
  <c r="G72" i="1"/>
  <c r="G60" i="1"/>
  <c r="G56" i="1"/>
  <c r="E49" i="4"/>
  <c r="D45" i="1" s="1"/>
  <c r="E31" i="9"/>
  <c r="B31" i="9" s="1"/>
  <c r="H25" i="1"/>
  <c r="E28" i="9"/>
  <c r="D19" i="1"/>
  <c r="G19" i="1" s="1"/>
  <c r="E7" i="4"/>
  <c r="D3" i="1" s="1"/>
  <c r="G176" i="9"/>
  <c r="E176" i="9" s="1"/>
  <c r="B176" i="9" s="1"/>
  <c r="G174" i="9"/>
  <c r="E174" i="9" s="1"/>
  <c r="B174" i="9" s="1"/>
  <c r="H5"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3" i="1"/>
  <c r="G403" i="1"/>
  <c r="H405" i="1"/>
  <c r="G405" i="1"/>
  <c r="H407" i="1"/>
  <c r="G407" i="1"/>
  <c r="H409" i="1"/>
  <c r="G409" i="1"/>
  <c r="H411" i="1"/>
  <c r="G411" i="1"/>
  <c r="H427" i="1"/>
  <c r="G427" i="1"/>
  <c r="H4" i="1"/>
  <c r="H20" i="1"/>
  <c r="G51" i="1"/>
  <c r="G55" i="1"/>
  <c r="G81" i="1"/>
  <c r="G86" i="1"/>
  <c r="G91" i="1"/>
  <c r="G96" i="1"/>
  <c r="G100" i="1"/>
  <c r="H171" i="1"/>
  <c r="H175" i="1"/>
  <c r="H179" i="1"/>
  <c r="H183" i="1"/>
  <c r="H187" i="1"/>
  <c r="H191" i="1"/>
  <c r="H195" i="1"/>
  <c r="H199" i="1"/>
  <c r="H203" i="1"/>
  <c r="H207" i="1"/>
  <c r="H211" i="1"/>
  <c r="H215" i="1"/>
  <c r="H219" i="1"/>
  <c r="H223" i="1"/>
  <c r="G230" i="1"/>
  <c r="G234" i="1"/>
  <c r="G238" i="1"/>
  <c r="G242" i="1"/>
  <c r="G246" i="1"/>
  <c r="G250" i="1"/>
  <c r="G254" i="1"/>
  <c r="G258" i="1"/>
  <c r="G262" i="1"/>
  <c r="G266"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300" i="1"/>
  <c r="G360" i="1"/>
  <c r="H8" i="1"/>
  <c r="H12" i="1"/>
  <c r="H16" i="1"/>
  <c r="H24" i="1"/>
  <c r="H28" i="1"/>
  <c r="H32" i="1"/>
  <c r="H44" i="1"/>
  <c r="G63" i="1"/>
  <c r="G80" i="1"/>
  <c r="G83" i="1"/>
  <c r="G85" i="1"/>
  <c r="G88" i="1"/>
  <c r="G90" i="1"/>
  <c r="G93" i="1"/>
  <c r="G95" i="1"/>
  <c r="G98" i="1"/>
  <c r="G101" i="1"/>
  <c r="H123" i="1"/>
  <c r="H127" i="1"/>
  <c r="H131" i="1"/>
  <c r="G138" i="1"/>
  <c r="G142" i="1"/>
  <c r="G146" i="1"/>
  <c r="H167" i="1"/>
  <c r="H7" i="1"/>
  <c r="H15" i="1"/>
  <c r="H23" i="1"/>
  <c r="H31" i="1"/>
  <c r="H35" i="1"/>
  <c r="H43" i="1"/>
  <c r="G46" i="1"/>
  <c r="G54" i="1"/>
  <c r="G62" i="1"/>
  <c r="G74" i="1"/>
  <c r="H92" i="1"/>
  <c r="H94" i="1"/>
  <c r="H122" i="1"/>
  <c r="H130" i="1"/>
  <c r="H134" i="1"/>
  <c r="G141" i="1"/>
  <c r="H162" i="1"/>
  <c r="H170" i="1"/>
  <c r="H174" i="1"/>
  <c r="H182" i="1"/>
  <c r="H194" i="1"/>
  <c r="H202" i="1"/>
  <c r="H210" i="1"/>
  <c r="H218" i="1"/>
  <c r="H222" i="1"/>
  <c r="G233" i="1"/>
  <c r="G241" i="1"/>
  <c r="G245" i="1"/>
  <c r="G253" i="1"/>
  <c r="G265" i="1"/>
  <c r="H362" i="1"/>
  <c r="G362" i="1"/>
  <c r="H366" i="1"/>
  <c r="G366" i="1"/>
  <c r="H370" i="1"/>
  <c r="G370" i="1"/>
  <c r="H374" i="1"/>
  <c r="G374" i="1"/>
  <c r="H378" i="1"/>
  <c r="G378" i="1"/>
  <c r="H382" i="1"/>
  <c r="G382" i="1"/>
  <c r="H386" i="1"/>
  <c r="G386" i="1"/>
  <c r="H390" i="1"/>
  <c r="G390" i="1"/>
  <c r="H392" i="1"/>
  <c r="G392" i="1"/>
  <c r="H396" i="1"/>
  <c r="G396" i="1"/>
  <c r="H402" i="1"/>
  <c r="G402" i="1"/>
  <c r="H406" i="1"/>
  <c r="G406" i="1"/>
  <c r="H410" i="1"/>
  <c r="G410" i="1"/>
  <c r="H426" i="1"/>
  <c r="G426" i="1"/>
  <c r="H36" i="1"/>
  <c r="H40" i="1"/>
  <c r="G47" i="1"/>
  <c r="G59" i="1"/>
  <c r="G67" i="1"/>
  <c r="G71" i="1"/>
  <c r="G75" i="1"/>
  <c r="G79" i="1"/>
  <c r="G82" i="1"/>
  <c r="G84" i="1"/>
  <c r="G87" i="1"/>
  <c r="G89" i="1"/>
  <c r="G97" i="1"/>
  <c r="G99" i="1"/>
  <c r="H135" i="1"/>
  <c r="H163" i="1"/>
  <c r="H11" i="1"/>
  <c r="H19" i="1"/>
  <c r="H27" i="1"/>
  <c r="H39" i="1"/>
  <c r="G50" i="1"/>
  <c r="G58" i="1"/>
  <c r="G66" i="1"/>
  <c r="G70" i="1"/>
  <c r="H126" i="1"/>
  <c r="G137" i="1"/>
  <c r="G145" i="1"/>
  <c r="H166" i="1"/>
  <c r="H178" i="1"/>
  <c r="H186" i="1"/>
  <c r="H190" i="1"/>
  <c r="H198" i="1"/>
  <c r="H206" i="1"/>
  <c r="H214" i="1"/>
  <c r="G229" i="1"/>
  <c r="G237" i="1"/>
  <c r="G249" i="1"/>
  <c r="G257" i="1"/>
  <c r="G261" i="1"/>
  <c r="G299" i="1"/>
  <c r="H364" i="1"/>
  <c r="G364" i="1"/>
  <c r="H372" i="1"/>
  <c r="G372" i="1"/>
  <c r="H376" i="1"/>
  <c r="G376" i="1"/>
  <c r="H380" i="1"/>
  <c r="G380" i="1"/>
  <c r="H384" i="1"/>
  <c r="G384" i="1"/>
  <c r="H388" i="1"/>
  <c r="G388" i="1"/>
  <c r="H394" i="1"/>
  <c r="G394" i="1"/>
  <c r="H398" i="1"/>
  <c r="G398" i="1"/>
  <c r="H400" i="1"/>
  <c r="G400" i="1"/>
  <c r="H404" i="1"/>
  <c r="G404" i="1"/>
  <c r="H408" i="1"/>
  <c r="G408" i="1"/>
  <c r="H6" i="1"/>
  <c r="H10" i="1"/>
  <c r="H14" i="1"/>
  <c r="H18" i="1"/>
  <c r="H22" i="1"/>
  <c r="H26" i="1"/>
  <c r="H30" i="1"/>
  <c r="H34" i="1"/>
  <c r="H38" i="1"/>
  <c r="H42" i="1"/>
  <c r="G49" i="1"/>
  <c r="G53" i="1"/>
  <c r="G57" i="1"/>
  <c r="G61" i="1"/>
  <c r="G65" i="1"/>
  <c r="G69" i="1"/>
  <c r="G73" i="1"/>
  <c r="G77" i="1"/>
  <c r="H125" i="1"/>
  <c r="H129" i="1"/>
  <c r="H133" i="1"/>
  <c r="G140" i="1"/>
  <c r="G144" i="1"/>
  <c r="H161" i="1"/>
  <c r="H165" i="1"/>
  <c r="H169" i="1"/>
  <c r="H173" i="1"/>
  <c r="H177" i="1"/>
  <c r="H181" i="1"/>
  <c r="H185" i="1"/>
  <c r="H189" i="1"/>
  <c r="H193" i="1"/>
  <c r="H197" i="1"/>
  <c r="H201" i="1"/>
  <c r="H205" i="1"/>
  <c r="H209" i="1"/>
  <c r="H213" i="1"/>
  <c r="H221" i="1"/>
  <c r="H225" i="1"/>
  <c r="G228" i="1"/>
  <c r="G232" i="1"/>
  <c r="G236" i="1"/>
  <c r="G240" i="1"/>
  <c r="G244" i="1"/>
  <c r="G248" i="1"/>
  <c r="G252" i="1"/>
  <c r="G256" i="1"/>
  <c r="G260" i="1"/>
  <c r="G264" i="1"/>
  <c r="G268" i="1"/>
  <c r="G298" i="1"/>
  <c r="G302" i="1"/>
  <c r="G358" i="1"/>
  <c r="F202" i="4"/>
  <c r="E430" i="4"/>
  <c r="I1547" i="1"/>
  <c r="I1561" i="1"/>
  <c r="I1564" i="1"/>
  <c r="I1574" i="1"/>
  <c r="I1579" i="1"/>
  <c r="F647" i="4"/>
  <c r="C641" i="1"/>
  <c r="D530" i="1"/>
  <c r="C1537" i="1"/>
  <c r="H33" i="3"/>
  <c r="I1551" i="1"/>
  <c r="I1557" i="1"/>
  <c r="I1568" i="1"/>
  <c r="F262" i="4"/>
  <c r="J1547" i="1"/>
  <c r="J1549" i="1"/>
  <c r="J1551" i="1"/>
  <c r="J1553" i="1"/>
  <c r="J1557" i="1"/>
  <c r="J1559" i="1"/>
  <c r="J1561" i="1"/>
  <c r="J1564" i="1"/>
  <c r="J1566" i="1"/>
  <c r="J1568" i="1"/>
  <c r="J1572" i="1"/>
  <c r="J1574" i="1"/>
  <c r="J1577" i="1"/>
  <c r="J1579" i="1"/>
  <c r="G156" i="9"/>
  <c r="E156" i="9" s="1"/>
  <c r="B156" i="9" s="1"/>
  <c r="F607" i="4"/>
  <c r="D7" i="5"/>
  <c r="F12" i="5"/>
  <c r="F70" i="5"/>
  <c r="F136" i="5"/>
  <c r="D135" i="5"/>
  <c r="G314" i="9"/>
  <c r="G315" i="9"/>
  <c r="D147" i="5"/>
  <c r="F150" i="5"/>
  <c r="G335" i="9"/>
  <c r="E335" i="9" s="1"/>
  <c r="B335" i="9" s="1"/>
  <c r="F177" i="5"/>
  <c r="D254" i="5"/>
  <c r="F259" i="5"/>
  <c r="J1541" i="1"/>
  <c r="J1543" i="1"/>
  <c r="J1545" i="1"/>
  <c r="G1584" i="1"/>
  <c r="G1588" i="1"/>
  <c r="G1592" i="1"/>
  <c r="G1596" i="1"/>
  <c r="G1600" i="1"/>
  <c r="G1604" i="1"/>
  <c r="G1608" i="1"/>
  <c r="G1612" i="1"/>
  <c r="G1616" i="1"/>
  <c r="G1624" i="1"/>
  <c r="G1628" i="1"/>
  <c r="G1632" i="1"/>
  <c r="G1636" i="1"/>
  <c r="G1640" i="1"/>
  <c r="G1644" i="1"/>
  <c r="G1648" i="1"/>
  <c r="G1652" i="1"/>
  <c r="G1656" i="1"/>
  <c r="G1660" i="1"/>
  <c r="G1664" i="1"/>
  <c r="G1668" i="1"/>
  <c r="G1672" i="1"/>
  <c r="G1676" i="1"/>
  <c r="G1680" i="1"/>
  <c r="G1684" i="1"/>
  <c r="I22" i="3"/>
  <c r="D7" i="4"/>
  <c r="D49" i="4"/>
  <c r="F91" i="4"/>
  <c r="D125" i="4"/>
  <c r="D153" i="4"/>
  <c r="F237" i="4"/>
  <c r="D273" i="4"/>
  <c r="E373" i="4"/>
  <c r="D368" i="1" s="1"/>
  <c r="F426" i="4"/>
  <c r="D571" i="4"/>
  <c r="D535" i="4" s="1"/>
  <c r="D597" i="4"/>
  <c r="F203" i="5"/>
  <c r="D202" i="5"/>
  <c r="D5" i="6"/>
  <c r="F10" i="6"/>
  <c r="D89" i="6"/>
  <c r="F94" i="6"/>
  <c r="D51" i="8"/>
  <c r="C1627" i="1" s="1"/>
  <c r="B28" i="9"/>
  <c r="B44" i="9"/>
  <c r="B52" i="9"/>
  <c r="B60" i="9"/>
  <c r="B68" i="9"/>
  <c r="B76" i="9"/>
  <c r="C1538" i="1"/>
  <c r="C1539" i="1"/>
  <c r="G1541" i="1"/>
  <c r="I1541" i="1" s="1"/>
  <c r="G1543" i="1"/>
  <c r="I1543" i="1" s="1"/>
  <c r="G1545" i="1"/>
  <c r="I1545" i="1" s="1"/>
  <c r="J1548" i="1"/>
  <c r="J1550" i="1"/>
  <c r="J1552" i="1"/>
  <c r="J1556" i="1"/>
  <c r="J1558" i="1"/>
  <c r="J1560" i="1"/>
  <c r="J1563" i="1"/>
  <c r="J1565" i="1"/>
  <c r="J1567" i="1"/>
  <c r="J1569" i="1"/>
  <c r="J1573" i="1"/>
  <c r="J1575" i="1"/>
  <c r="J1578" i="1"/>
  <c r="J1580" i="1"/>
  <c r="G1583" i="1"/>
  <c r="G1587" i="1"/>
  <c r="G1591" i="1"/>
  <c r="G1595" i="1"/>
  <c r="G1599" i="1"/>
  <c r="G1603" i="1"/>
  <c r="G1607" i="1"/>
  <c r="G1611" i="1"/>
  <c r="G1615" i="1"/>
  <c r="G1619" i="1"/>
  <c r="G1623" i="1"/>
  <c r="G1631" i="1"/>
  <c r="G1635" i="1"/>
  <c r="G1639" i="1"/>
  <c r="G1643" i="1"/>
  <c r="G1647" i="1"/>
  <c r="G1651" i="1"/>
  <c r="G1655" i="1"/>
  <c r="G1659" i="1"/>
  <c r="G1663" i="1"/>
  <c r="G1667" i="1"/>
  <c r="G1671" i="1"/>
  <c r="G1675" i="1"/>
  <c r="G1679" i="1"/>
  <c r="G1683" i="1"/>
  <c r="F8" i="4"/>
  <c r="D82" i="4"/>
  <c r="D106" i="4"/>
  <c r="D140" i="4"/>
  <c r="D164" i="4"/>
  <c r="D230" i="4"/>
  <c r="D309" i="4"/>
  <c r="D361" i="4"/>
  <c r="D648" i="4"/>
  <c r="D522" i="4"/>
  <c r="E69" i="5"/>
  <c r="E6" i="5" s="1"/>
  <c r="E141" i="6"/>
  <c r="F130" i="6"/>
  <c r="D129" i="6"/>
  <c r="D44" i="8"/>
  <c r="B83" i="9"/>
  <c r="B91" i="9"/>
  <c r="B99" i="9"/>
  <c r="B107" i="9"/>
  <c r="B115" i="9"/>
  <c r="B123" i="9"/>
  <c r="B131" i="9"/>
  <c r="B139" i="9"/>
  <c r="B147" i="9"/>
  <c r="D431" i="4"/>
  <c r="D479" i="4"/>
  <c r="D491" i="4"/>
  <c r="E584" i="4"/>
  <c r="D578" i="1" s="1"/>
  <c r="F630" i="4"/>
  <c r="D629" i="4"/>
  <c r="F656" i="4"/>
  <c r="F36" i="6"/>
  <c r="D35" i="6"/>
  <c r="D114" i="6"/>
  <c r="E5" i="7"/>
  <c r="H315" i="9"/>
  <c r="H314" i="9"/>
  <c r="E336" i="9"/>
  <c r="B336" i="9" s="1"/>
  <c r="H309"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M228" i="9"/>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8" i="9"/>
  <c r="G205" i="9"/>
  <c r="E205" i="9" s="1"/>
  <c r="B205" i="9" s="1"/>
  <c r="G180" i="9"/>
  <c r="E180" i="9" s="1"/>
  <c r="B180" i="9" s="1"/>
  <c r="H179" i="9"/>
  <c r="I10" i="9"/>
  <c r="G207" i="9"/>
  <c r="E207" i="9" s="1"/>
  <c r="G309" i="9"/>
  <c r="E309" i="9" s="1"/>
  <c r="B309" i="9" s="1"/>
  <c r="E332" i="9"/>
  <c r="B332" i="9" s="1"/>
  <c r="D88" i="5"/>
  <c r="D69" i="5" s="1"/>
  <c r="E176" i="5"/>
  <c r="D295" i="5"/>
  <c r="G175" i="9"/>
  <c r="E175" i="9" s="1"/>
  <c r="B175" i="9" s="1"/>
  <c r="G177" i="9"/>
  <c r="E177" i="9" s="1"/>
  <c r="B177" i="9" s="1"/>
  <c r="G179" i="9"/>
  <c r="E179" i="9" s="1"/>
  <c r="B179" i="9" s="1"/>
  <c r="F89" i="5"/>
  <c r="F196" i="5"/>
  <c r="D218" i="5"/>
  <c r="F232" i="9"/>
  <c r="B232" i="9" s="1"/>
  <c r="B237" i="9"/>
  <c r="F264" i="9"/>
  <c r="B264" i="9" s="1"/>
  <c r="E316" i="9"/>
  <c r="B316" i="9" s="1"/>
  <c r="B322" i="9"/>
  <c r="B233" i="9"/>
  <c r="F236" i="9"/>
  <c r="B236" i="9" s="1"/>
  <c r="F252" i="9"/>
  <c r="B252" i="9" s="1"/>
  <c r="F260" i="9"/>
  <c r="B260" i="9" s="1"/>
  <c r="F268" i="9"/>
  <c r="B268" i="9" s="1"/>
  <c r="F276" i="9"/>
  <c r="B276" i="9" s="1"/>
  <c r="F284" i="9"/>
  <c r="B284" i="9" s="1"/>
  <c r="F340" i="9"/>
  <c r="B340" i="9" s="1"/>
  <c r="B230" i="9"/>
  <c r="B231" i="9"/>
  <c r="B239" i="9"/>
  <c r="B247" i="9"/>
  <c r="B254" i="9"/>
  <c r="B255" i="9"/>
  <c r="B262" i="9"/>
  <c r="B263" i="9"/>
  <c r="B270" i="9"/>
  <c r="B271" i="9"/>
  <c r="B278" i="9"/>
  <c r="B279" i="9"/>
  <c r="B286" i="9"/>
  <c r="B287" i="9"/>
  <c r="F298" i="9"/>
  <c r="E312" i="9"/>
  <c r="B312" i="9" s="1"/>
  <c r="E320" i="9"/>
  <c r="B320" i="9" s="1"/>
  <c r="B326" i="9"/>
  <c r="H421" i="1" l="1"/>
  <c r="G421" i="1"/>
  <c r="F221" i="4"/>
  <c r="D217" i="1"/>
  <c r="E152" i="4"/>
  <c r="D148" i="1" s="1"/>
  <c r="E6" i="4"/>
  <c r="D2" i="1" s="1"/>
  <c r="F69" i="5"/>
  <c r="C1074" i="1"/>
  <c r="H23" i="3"/>
  <c r="D1011" i="1"/>
  <c r="F535" i="4"/>
  <c r="C529" i="1"/>
  <c r="D45" i="8"/>
  <c r="K1480" i="9" s="1"/>
  <c r="H578" i="1"/>
  <c r="G578" i="1"/>
  <c r="F129" i="6"/>
  <c r="C1524" i="1"/>
  <c r="C516" i="1"/>
  <c r="F522" i="4"/>
  <c r="C226" i="1"/>
  <c r="F230" i="4"/>
  <c r="C78" i="1"/>
  <c r="F82" i="4"/>
  <c r="H1539" i="1"/>
  <c r="G1539" i="1"/>
  <c r="G337" i="9"/>
  <c r="E337" i="9" s="1"/>
  <c r="B337" i="9" s="1"/>
  <c r="F202" i="5"/>
  <c r="C1206" i="1"/>
  <c r="F49" i="4"/>
  <c r="C45" i="1"/>
  <c r="D176" i="5"/>
  <c r="F147" i="5"/>
  <c r="C1152" i="1"/>
  <c r="D6" i="5"/>
  <c r="C1012" i="1"/>
  <c r="F7" i="5"/>
  <c r="H22" i="3"/>
  <c r="E535" i="4"/>
  <c r="I17" i="3"/>
  <c r="E422" i="4"/>
  <c r="G338" i="9"/>
  <c r="E338" i="9" s="1"/>
  <c r="B338" i="9" s="1"/>
  <c r="F218" i="5"/>
  <c r="C1222" i="1"/>
  <c r="C1299" i="1"/>
  <c r="F295" i="5"/>
  <c r="F228" i="9"/>
  <c r="B228" i="9" s="1"/>
  <c r="E308" i="9"/>
  <c r="B308" i="9" s="1"/>
  <c r="D1537" i="1"/>
  <c r="H1537" i="1" s="1"/>
  <c r="I33" i="3"/>
  <c r="C485" i="1"/>
  <c r="F491" i="4"/>
  <c r="C642" i="1"/>
  <c r="F648" i="4"/>
  <c r="C160" i="1"/>
  <c r="F164" i="4"/>
  <c r="H1538" i="1"/>
  <c r="G1538" i="1"/>
  <c r="F89" i="6"/>
  <c r="C1484" i="1"/>
  <c r="H24" i="9"/>
  <c r="G24" i="9"/>
  <c r="F153" i="4"/>
  <c r="D152" i="4"/>
  <c r="C149" i="1"/>
  <c r="F7" i="4"/>
  <c r="D6" i="4"/>
  <c r="C3" i="1"/>
  <c r="E315" i="9"/>
  <c r="B315" i="9" s="1"/>
  <c r="F373" i="4"/>
  <c r="H530" i="1"/>
  <c r="G530" i="1"/>
  <c r="E175" i="5"/>
  <c r="D1179" i="1" s="1"/>
  <c r="D1180" i="1"/>
  <c r="I24" i="3"/>
  <c r="B207" i="9"/>
  <c r="F114" i="6"/>
  <c r="C1509" i="1"/>
  <c r="H30" i="3"/>
  <c r="F629" i="4"/>
  <c r="C623" i="1"/>
  <c r="C473" i="1"/>
  <c r="F479" i="4"/>
  <c r="I39" i="3"/>
  <c r="C1620" i="1"/>
  <c r="D1536" i="1"/>
  <c r="I31" i="3"/>
  <c r="D360" i="4"/>
  <c r="C356" i="1"/>
  <c r="F361" i="4"/>
  <c r="C136" i="1"/>
  <c r="F140" i="4"/>
  <c r="F597" i="4"/>
  <c r="C591" i="1"/>
  <c r="H368" i="1"/>
  <c r="G368" i="1"/>
  <c r="F125" i="4"/>
  <c r="C121" i="1"/>
  <c r="H19" i="9"/>
  <c r="E19" i="9" s="1"/>
  <c r="B19" i="9" s="1"/>
  <c r="E314" i="9"/>
  <c r="B314" i="9" s="1"/>
  <c r="E360" i="4"/>
  <c r="H641" i="1"/>
  <c r="G641" i="1"/>
  <c r="C1093" i="1"/>
  <c r="F88" i="5"/>
  <c r="F35" i="6"/>
  <c r="C1430" i="1"/>
  <c r="H28" i="3"/>
  <c r="C425" i="1"/>
  <c r="F431" i="4"/>
  <c r="D430" i="4"/>
  <c r="D640" i="4" s="1"/>
  <c r="D1074" i="1"/>
  <c r="I23" i="3"/>
  <c r="D308" i="4"/>
  <c r="C304" i="1"/>
  <c r="F309" i="4"/>
  <c r="C102" i="1"/>
  <c r="F106" i="4"/>
  <c r="H1627" i="1"/>
  <c r="G1627" i="1"/>
  <c r="D141" i="6"/>
  <c r="G347" i="9" s="1"/>
  <c r="E347" i="9" s="1"/>
  <c r="F5" i="6"/>
  <c r="C1400" i="1"/>
  <c r="H27" i="3"/>
  <c r="F571" i="4"/>
  <c r="C565" i="1"/>
  <c r="F273" i="4"/>
  <c r="C269" i="1"/>
  <c r="D250" i="5"/>
  <c r="F254" i="5"/>
  <c r="C1258" i="1"/>
  <c r="F135" i="5"/>
  <c r="C1140" i="1"/>
  <c r="G345" i="9"/>
  <c r="E345" i="9" s="1"/>
  <c r="E639" i="4"/>
  <c r="D633" i="1" s="1"/>
  <c r="D424" i="1"/>
  <c r="G343" i="9" l="1"/>
  <c r="E343" i="9" s="1"/>
  <c r="B343" i="9" s="1"/>
  <c r="G217" i="1"/>
  <c r="H217" i="1"/>
  <c r="I18" i="3"/>
  <c r="E299" i="4"/>
  <c r="E301" i="4" s="1"/>
  <c r="D297" i="1" s="1"/>
  <c r="E346" i="9"/>
  <c r="B347" i="9"/>
  <c r="C634" i="1"/>
  <c r="F640" i="4"/>
  <c r="H1140" i="1"/>
  <c r="G1140" i="1"/>
  <c r="H473" i="1"/>
  <c r="G473" i="1"/>
  <c r="G642" i="1"/>
  <c r="H642" i="1"/>
  <c r="F176" i="5"/>
  <c r="D175" i="5"/>
  <c r="C1180" i="1"/>
  <c r="H24" i="3"/>
  <c r="H102" i="1"/>
  <c r="G102" i="1"/>
  <c r="H425" i="1"/>
  <c r="G425" i="1"/>
  <c r="E418" i="4"/>
  <c r="D413" i="1" s="1"/>
  <c r="D355" i="1"/>
  <c r="E417" i="4"/>
  <c r="D412" i="1" s="1"/>
  <c r="H136" i="1"/>
  <c r="G136" i="1"/>
  <c r="G623" i="1"/>
  <c r="H623" i="1"/>
  <c r="G3" i="1"/>
  <c r="H3" i="1"/>
  <c r="C148" i="1"/>
  <c r="D299" i="4"/>
  <c r="F152" i="4"/>
  <c r="H18" i="3"/>
  <c r="H1484" i="1"/>
  <c r="G1484" i="1"/>
  <c r="H1299" i="1"/>
  <c r="G1299" i="1"/>
  <c r="E640" i="4"/>
  <c r="D634" i="1" s="1"/>
  <c r="D529" i="1"/>
  <c r="G529" i="1" s="1"/>
  <c r="F6" i="5"/>
  <c r="C1011" i="1"/>
  <c r="H45" i="1"/>
  <c r="G45" i="1"/>
  <c r="H78" i="1"/>
  <c r="G78" i="1"/>
  <c r="H516" i="1"/>
  <c r="G516" i="1"/>
  <c r="H1074" i="1"/>
  <c r="G1074" i="1"/>
  <c r="F250" i="5"/>
  <c r="C1254" i="1"/>
  <c r="H25" i="3"/>
  <c r="H269" i="1"/>
  <c r="G269" i="1"/>
  <c r="G1258" i="1"/>
  <c r="H1258" i="1"/>
  <c r="H9" i="3"/>
  <c r="H1400" i="1"/>
  <c r="G1400" i="1"/>
  <c r="H1093" i="1"/>
  <c r="G1093" i="1"/>
  <c r="G1537" i="1"/>
  <c r="G121" i="1"/>
  <c r="H121" i="1"/>
  <c r="H591" i="1"/>
  <c r="G591" i="1"/>
  <c r="D422" i="4"/>
  <c r="C2" i="1"/>
  <c r="F6" i="4"/>
  <c r="H17" i="3"/>
  <c r="G160" i="1"/>
  <c r="H160" i="1"/>
  <c r="G485" i="1"/>
  <c r="H485" i="1"/>
  <c r="H1222" i="1"/>
  <c r="G1222" i="1"/>
  <c r="E643" i="4"/>
  <c r="D417" i="1"/>
  <c r="G1152" i="1"/>
  <c r="H1152" i="1"/>
  <c r="H1524" i="1"/>
  <c r="G1524" i="1"/>
  <c r="C1621" i="1"/>
  <c r="H11" i="3" s="1"/>
  <c r="I40" i="3"/>
  <c r="G342" i="9"/>
  <c r="E342" i="9" s="1"/>
  <c r="F141" i="6"/>
  <c r="C1536" i="1"/>
  <c r="H31" i="3"/>
  <c r="D417" i="4"/>
  <c r="C303" i="1"/>
  <c r="F308" i="4"/>
  <c r="C355" i="1"/>
  <c r="D418" i="4"/>
  <c r="F360" i="4"/>
  <c r="H1509" i="1"/>
  <c r="G1509" i="1"/>
  <c r="H149" i="1"/>
  <c r="G149" i="1"/>
  <c r="H1012" i="1"/>
  <c r="G1012" i="1"/>
  <c r="B345" i="9"/>
  <c r="E344" i="9"/>
  <c r="I10" i="3" s="1"/>
  <c r="H565" i="1"/>
  <c r="G565" i="1"/>
  <c r="H304" i="1"/>
  <c r="G304" i="1"/>
  <c r="F430" i="4"/>
  <c r="C424" i="1"/>
  <c r="D639" i="4"/>
  <c r="H1430" i="1"/>
  <c r="G1430" i="1"/>
  <c r="H356" i="1"/>
  <c r="G356" i="1"/>
  <c r="H1620" i="1"/>
  <c r="G1620" i="1"/>
  <c r="E24" i="9"/>
  <c r="H1206" i="1"/>
  <c r="G1206" i="1"/>
  <c r="H226" i="1"/>
  <c r="G226" i="1"/>
  <c r="H299" i="9"/>
  <c r="E423" i="4" l="1"/>
  <c r="E424" i="4" s="1"/>
  <c r="D419" i="1" s="1"/>
  <c r="E300" i="4"/>
  <c r="D296" i="1" s="1"/>
  <c r="D295" i="1"/>
  <c r="N3" i="9"/>
  <c r="B24" i="9"/>
  <c r="F639" i="4"/>
  <c r="C633" i="1"/>
  <c r="H303" i="1"/>
  <c r="G303" i="1"/>
  <c r="G2" i="1"/>
  <c r="H2" i="1"/>
  <c r="D301" i="4"/>
  <c r="F299" i="4"/>
  <c r="D423" i="4"/>
  <c r="C295" i="1"/>
  <c r="G1180" i="1"/>
  <c r="H1180" i="1"/>
  <c r="E341" i="9"/>
  <c r="I11" i="3" s="1"/>
  <c r="B342" i="9"/>
  <c r="D637" i="1"/>
  <c r="D643" i="4"/>
  <c r="C417" i="1"/>
  <c r="D424" i="4"/>
  <c r="F422" i="4"/>
  <c r="H148" i="1"/>
  <c r="G148" i="1"/>
  <c r="F175" i="5"/>
  <c r="C1179" i="1"/>
  <c r="G634" i="1"/>
  <c r="H634" i="1"/>
  <c r="H529" i="1"/>
  <c r="G355" i="1"/>
  <c r="H355" i="1"/>
  <c r="H1254" i="1"/>
  <c r="G1254" i="1"/>
  <c r="G299" i="9"/>
  <c r="E299" i="9" s="1"/>
  <c r="K3" i="9"/>
  <c r="I9" i="3"/>
  <c r="H8" i="3"/>
  <c r="H1011" i="1"/>
  <c r="G1011" i="1"/>
  <c r="G424" i="1"/>
  <c r="H424" i="1"/>
  <c r="F418" i="4"/>
  <c r="C413" i="1"/>
  <c r="C412" i="1"/>
  <c r="F417" i="4"/>
  <c r="H1536" i="1"/>
  <c r="G1536" i="1"/>
  <c r="H1621" i="1"/>
  <c r="G1621" i="1"/>
  <c r="D300" i="4"/>
  <c r="G306" i="9"/>
  <c r="E306" i="9" s="1"/>
  <c r="B306" i="9" s="1"/>
  <c r="H20" i="9" l="1"/>
  <c r="D418" i="1"/>
  <c r="E425" i="4"/>
  <c r="D420" i="1" s="1"/>
  <c r="E644" i="4"/>
  <c r="E646" i="4" s="1"/>
  <c r="G417" i="1"/>
  <c r="H417" i="1"/>
  <c r="G295" i="1"/>
  <c r="H295" i="1"/>
  <c r="H412" i="1"/>
  <c r="G412" i="1"/>
  <c r="F424" i="4"/>
  <c r="C419" i="1"/>
  <c r="C297" i="1"/>
  <c r="F301" i="4"/>
  <c r="G413" i="1"/>
  <c r="H413" i="1"/>
  <c r="F300" i="4"/>
  <c r="C296" i="1"/>
  <c r="B299" i="9"/>
  <c r="D645" i="4"/>
  <c r="F643" i="4"/>
  <c r="C637" i="1"/>
  <c r="D644" i="4"/>
  <c r="C418" i="1"/>
  <c r="D425" i="4"/>
  <c r="F423" i="4"/>
  <c r="G20" i="9"/>
  <c r="H633" i="1"/>
  <c r="G633" i="1"/>
  <c r="M3" i="9"/>
  <c r="H1179" i="1"/>
  <c r="G1179" i="1"/>
  <c r="E20" i="9" l="1"/>
  <c r="B20" i="9" s="1"/>
  <c r="E645" i="4"/>
  <c r="D639" i="1" s="1"/>
  <c r="D638" i="1"/>
  <c r="F644" i="4"/>
  <c r="C638" i="1"/>
  <c r="D646" i="4"/>
  <c r="H333" i="9"/>
  <c r="G333" i="9"/>
  <c r="E333" i="9" s="1"/>
  <c r="H637" i="1"/>
  <c r="G637" i="1"/>
  <c r="H419" i="1"/>
  <c r="G419" i="1"/>
  <c r="F425" i="4"/>
  <c r="C420" i="1"/>
  <c r="G296" i="1"/>
  <c r="H296" i="1"/>
  <c r="E650" i="4"/>
  <c r="D640" i="1"/>
  <c r="H418" i="1"/>
  <c r="G418" i="1"/>
  <c r="F645" i="4"/>
  <c r="C639" i="1"/>
  <c r="H297" i="1"/>
  <c r="G297" i="1"/>
  <c r="E649" i="4" l="1"/>
  <c r="D643" i="1" s="1"/>
  <c r="G638" i="1"/>
  <c r="H638" i="1"/>
  <c r="I19" i="3"/>
  <c r="H639" i="1"/>
  <c r="G639" i="1"/>
  <c r="B333" i="9"/>
  <c r="E298" i="9"/>
  <c r="I8" i="3" s="1"/>
  <c r="F646" i="4"/>
  <c r="D650" i="4"/>
  <c r="C640" i="1"/>
  <c r="D649" i="4"/>
  <c r="D644" i="1"/>
  <c r="I20" i="3"/>
  <c r="H420" i="1"/>
  <c r="G420" i="1"/>
  <c r="C643" i="1" l="1"/>
  <c r="F649" i="4"/>
  <c r="H19" i="3"/>
  <c r="G640" i="1"/>
  <c r="H640" i="1"/>
  <c r="H7" i="3"/>
  <c r="F650" i="4"/>
  <c r="C644" i="1"/>
  <c r="H20" i="3"/>
  <c r="G297" i="9"/>
  <c r="E297" i="9" s="1"/>
  <c r="B297" i="9" s="1"/>
  <c r="G644" i="1" l="1"/>
  <c r="H644" i="1"/>
  <c r="J3" i="9"/>
  <c r="H643" i="1"/>
  <c r="G643" i="1"/>
  <c r="G295" i="9" l="1"/>
  <c r="H295" i="9"/>
  <c r="G18" i="9"/>
  <c r="L293" i="9"/>
  <c r="F293" i="9" s="1"/>
  <c r="H18" i="9"/>
  <c r="M15" i="9"/>
  <c r="H17" i="9"/>
  <c r="L16" i="9"/>
  <c r="K11" i="9"/>
  <c r="I9" i="9"/>
  <c r="K8" i="9"/>
  <c r="J13" i="9"/>
  <c r="J6" i="9"/>
  <c r="I11" i="9"/>
  <c r="K6" i="9"/>
  <c r="J11" i="9"/>
  <c r="K12" i="9"/>
  <c r="K10" i="9"/>
  <c r="G22" i="9"/>
  <c r="M16" i="9"/>
  <c r="H15" i="9"/>
  <c r="G15" i="9"/>
  <c r="J12" i="9"/>
  <c r="J9" i="9"/>
  <c r="I7" i="9"/>
  <c r="K13" i="9"/>
  <c r="J7" i="9"/>
  <c r="I12" i="9"/>
  <c r="H22" i="9"/>
  <c r="I17" i="9"/>
  <c r="G21" i="9"/>
  <c r="L15" i="9"/>
  <c r="I13" i="9"/>
  <c r="K7" i="9"/>
  <c r="I5" i="9"/>
  <c r="J17" i="9"/>
  <c r="J5" i="9"/>
  <c r="K9" i="9"/>
  <c r="I8" i="9"/>
  <c r="J10" i="9"/>
  <c r="H21" i="9"/>
  <c r="G16" i="9"/>
  <c r="G17" i="9"/>
  <c r="H16" i="9"/>
  <c r="J8" i="9"/>
  <c r="I6" i="9"/>
  <c r="K5" i="9"/>
  <c r="E10" i="9" l="1"/>
  <c r="B10" i="9" s="1"/>
  <c r="F15" i="9"/>
  <c r="E12" i="9"/>
  <c r="B12" i="9" s="1"/>
  <c r="E8" i="9"/>
  <c r="B8" i="9" s="1"/>
  <c r="E295" i="9"/>
  <c r="E23" i="9" s="1"/>
  <c r="I7" i="3" s="1"/>
  <c r="E15" i="9"/>
  <c r="B15" i="9" s="1"/>
  <c r="E21" i="9"/>
  <c r="B21" i="9" s="1"/>
  <c r="E22" i="9"/>
  <c r="B22" i="9" s="1"/>
  <c r="E18" i="9"/>
  <c r="B18" i="9" s="1"/>
  <c r="E6" i="9"/>
  <c r="B6" i="9" s="1"/>
  <c r="E16" i="9"/>
  <c r="E11" i="9"/>
  <c r="B11" i="9" s="1"/>
  <c r="E9" i="9"/>
  <c r="B9" i="9" s="1"/>
  <c r="F16" i="9"/>
  <c r="F14" i="9" s="1"/>
  <c r="B293" i="9"/>
  <c r="F23" i="9"/>
  <c r="E17" i="9"/>
  <c r="B17" i="9" s="1"/>
  <c r="E5" i="9"/>
  <c r="E13" i="9"/>
  <c r="B13" i="9" s="1"/>
  <c r="E7" i="9"/>
  <c r="B7" i="9" s="1"/>
  <c r="B295" i="9"/>
  <c r="E14" i="9" l="1"/>
  <c r="I13" i="3" s="1"/>
  <c r="F3" i="9"/>
  <c r="B5" i="9"/>
  <c r="E4" i="9"/>
  <c r="B16" i="9"/>
  <c r="E3" i="9" l="1"/>
</calcChain>
</file>

<file path=xl/sharedStrings.xml><?xml version="1.0" encoding="utf-8"?>
<sst xmlns="http://schemas.openxmlformats.org/spreadsheetml/2006/main" count="4724" uniqueCount="3657">
  <si>
    <t>Obveznik:</t>
  </si>
  <si>
    <t>32867 - OPĆINA DEKANOVEC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</si>
  <si>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</si>
  <si>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</si>
  <si>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</si>
  <si>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</si>
  <si>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</si>
  <si>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</si>
  <si>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</si>
  <si>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</si>
  <si>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</si>
  <si>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</si>
  <si>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</si>
  <si>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</si>
  <si>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</si>
  <si>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</si>
  <si>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</si>
  <si>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</si>
  <si>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</si>
  <si>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</si>
  <si>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</si>
  <si>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</si>
  <si>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</si>
  <si>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</si>
  <si>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</si>
  <si>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</si>
  <si>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</si>
  <si>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</si>
  <si>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</si>
  <si>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</si>
  <si>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</si>
  <si>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</si>
  <si>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</si>
  <si>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</si>
  <si>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</si>
  <si>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</si>
  <si>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</si>
  <si>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</si>
  <si>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</si>
  <si>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</si>
  <si>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</si>
  <si>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</si>
  <si>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</si>
  <si>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</si>
  <si>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</si>
  <si>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</si>
  <si>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</si>
  <si>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</si>
  <si>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</si>
  <si>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</si>
  <si>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</si>
  <si>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</si>
  <si>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</si>
  <si>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</si>
  <si>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</si>
  <si>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</si>
  <si>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</si>
  <si>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</si>
  <si>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</si>
  <si>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</si>
  <si>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</si>
  <si>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</si>
  <si>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</si>
  <si>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</si>
  <si>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</si>
  <si>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</si>
  <si>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</si>
  <si>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</si>
  <si>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</si>
  <si>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</si>
  <si>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</si>
  <si>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</si>
  <si>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</si>
  <si>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</si>
  <si>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</si>
  <si>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</si>
  <si>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</si>
  <si>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</si>
  <si>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</si>
  <si>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</si>
  <si>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</si>
  <si>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</si>
  <si>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</si>
  <si>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</si>
  <si>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</si>
  <si>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</si>
  <si>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</si>
  <si>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</si>
  <si>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</si>
  <si>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</si>
  <si>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</si>
  <si>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</si>
  <si>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</si>
  <si>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</si>
  <si>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</si>
  <si>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</si>
  <si>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</si>
  <si>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</si>
  <si>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</si>
  <si>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</si>
  <si>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</si>
  <si>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</si>
  <si>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</si>
  <si>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</si>
  <si>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</si>
  <si>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</si>
  <si>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</si>
  <si>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</si>
  <si>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</si>
  <si>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</si>
  <si>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</si>
  <si>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</si>
  <si>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</si>
  <si>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</si>
  <si>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</si>
  <si>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</si>
  <si>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</si>
  <si>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</si>
  <si>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</si>
  <si>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</si>
  <si>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</si>
  <si>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</si>
  <si>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</si>
  <si>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</si>
  <si>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</si>
  <si>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</si>
  <si>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</si>
  <si>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</si>
  <si>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</si>
  <si>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</si>
  <si>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</si>
  <si>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</si>
  <si>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</si>
  <si>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</si>
  <si>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</si>
  <si>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</si>
  <si>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</si>
  <si>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</si>
  <si>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</si>
  <si>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</si>
  <si>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</si>
  <si>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</si>
  <si>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</si>
  <si>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</si>
  <si>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</si>
  <si>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</si>
  <si>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</si>
  <si>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</si>
  <si>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</si>
  <si>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</si>
  <si>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</si>
  <si>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</si>
  <si>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</si>
  <si>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</si>
  <si>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</si>
  <si>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</si>
  <si>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</si>
  <si>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</si>
  <si>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</si>
  <si>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</si>
  <si>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</si>
  <si>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</si>
  <si>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</si>
  <si>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</si>
  <si>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</si>
  <si>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</si>
  <si>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</si>
  <si>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</si>
  <si>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</si>
  <si>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</si>
  <si>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</si>
  <si>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</si>
  <si>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</si>
  <si>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</si>
  <si>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</si>
  <si>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</si>
  <si>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</si>
  <si>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</si>
  <si>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</si>
  <si>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</si>
  <si>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</si>
  <si>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</si>
  <si>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</si>
  <si>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</si>
  <si>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</si>
  <si>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</si>
  <si>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</si>
  <si>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</si>
  <si>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</si>
  <si>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</si>
  <si>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</si>
  <si>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</si>
  <si>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</si>
  <si>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</si>
  <si>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</si>
  <si>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</si>
  <si>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</si>
  <si>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</si>
  <si>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</si>
  <si>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</si>
  <si>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</si>
  <si>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</si>
  <si>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</si>
  <si>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</si>
  <si>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</si>
  <si>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</si>
  <si>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</si>
  <si>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</si>
  <si>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</si>
  <si>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</si>
  <si>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</si>
  <si>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</si>
  <si>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</si>
  <si>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</si>
  <si>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</si>
  <si>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</si>
  <si>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</si>
  <si>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</si>
  <si>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</si>
  <si>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</si>
  <si>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</si>
  <si>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</si>
  <si>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</si>
  <si>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</si>
  <si>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</si>
  <si>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</si>
  <si>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</si>
  <si>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</si>
  <si>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</si>
  <si>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</si>
  <si>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</si>
  <si>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</si>
  <si>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</si>
  <si>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</si>
  <si>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</si>
  <si>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</si>
  <si>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</si>
  <si>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</si>
  <si>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</si>
  <si>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</si>
  <si>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</si>
  <si>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</si>
  <si>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</si>
  <si>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</si>
  <si>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</si>
  <si>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</si>
  <si>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</si>
  <si>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</si>
  <si>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</si>
  <si>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</si>
  <si>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</si>
  <si>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</si>
  <si>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</si>
  <si>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</si>
  <si>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</si>
  <si>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</si>
  <si>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</si>
  <si>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</si>
  <si>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</si>
  <si>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</si>
  <si>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</si>
  <si>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</si>
  <si>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</si>
  <si>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</si>
  <si>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</si>
  <si>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</si>
  <si>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</si>
  <si>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</si>
  <si>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</si>
  <si>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</si>
  <si>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</si>
  <si>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</si>
  <si>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</si>
  <si>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</si>
  <si>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</si>
  <si>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</si>
  <si>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</si>
  <si>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</si>
  <si>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</si>
  <si>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</si>
  <si>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</si>
  <si>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</si>
  <si>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</si>
  <si>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</si>
  <si>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</si>
  <si>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</si>
  <si>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</si>
  <si>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</si>
  <si>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</si>
  <si>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</si>
  <si>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</si>
  <si>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</si>
  <si>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</si>
  <si>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</si>
  <si>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</si>
  <si>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</si>
  <si>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</si>
  <si>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</si>
  <si>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</si>
  <si>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</si>
  <si>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</si>
  <si>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</si>
  <si>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</si>
  <si>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</si>
  <si>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</si>
  <si>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</si>
  <si>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</si>
  <si>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</si>
  <si>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</si>
  <si>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</si>
  <si>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</si>
  <si>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</si>
  <si>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</si>
  <si>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</si>
  <si>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</si>
  <si>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</si>
  <si>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</si>
  <si>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</si>
  <si>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</si>
  <si>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</si>
  <si>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</si>
  <si>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</si>
  <si>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</si>
  <si>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</si>
  <si>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</si>
  <si>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</si>
  <si>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</si>
  <si>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</si>
  <si>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</si>
  <si>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</si>
  <si>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</si>
  <si>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</si>
  <si>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</si>
  <si>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</si>
  <si>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</si>
  <si>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</si>
  <si>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</si>
  <si>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</si>
  <si>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</si>
  <si>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</si>
  <si>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</si>
  <si>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</si>
  <si>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</si>
  <si>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</si>
  <si>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</si>
  <si>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</si>
  <si>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</si>
  <si>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</si>
  <si>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</si>
  <si>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</si>
  <si>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</si>
  <si>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</si>
  <si>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</si>
  <si>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</si>
  <si>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</si>
  <si>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</si>
  <si>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</si>
  <si>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</si>
  <si>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</si>
  <si>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</si>
  <si>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</si>
  <si>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</si>
  <si>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</si>
  <si>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</si>
  <si>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</si>
  <si>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</si>
  <si>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</si>
  <si>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</si>
  <si>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</si>
  <si>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</si>
  <si>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</si>
  <si>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</si>
  <si>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</si>
  <si>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</si>
  <si>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</si>
  <si>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</si>
  <si>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</si>
  <si>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</si>
  <si>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</si>
  <si>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</si>
  <si>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</si>
  <si>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</si>
  <si>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</si>
  <si>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</si>
  <si>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</si>
  <si>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</si>
  <si>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</si>
  <si>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</si>
  <si>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</si>
  <si>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</si>
  <si>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</si>
  <si>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</si>
  <si>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</si>
  <si>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</si>
  <si>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</si>
  <si>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</si>
  <si>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</si>
  <si>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</si>
  <si>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</si>
  <si>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</si>
  <si>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</si>
  <si>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</si>
  <si>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</si>
  <si>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</si>
  <si>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</si>
  <si>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</si>
  <si>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</si>
  <si>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</si>
  <si>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</si>
  <si>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</si>
  <si>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</si>
  <si>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</si>
  <si>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</si>
  <si>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</si>
  <si>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</si>
  <si>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</si>
  <si>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</si>
  <si>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</si>
  <si>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</si>
  <si>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</si>
  <si>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</si>
  <si>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</si>
  <si>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</si>
  <si>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</si>
  <si>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</si>
  <si>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</si>
  <si>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</si>
  <si>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</si>
  <si>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</si>
  <si>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</si>
  <si>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</si>
  <si>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</si>
  <si>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</si>
  <si>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</si>
  <si>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</si>
  <si>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</si>
  <si>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</si>
  <si>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</si>
  <si>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</si>
  <si>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</si>
  <si>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</si>
  <si>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</si>
  <si>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</si>
  <si>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</si>
  <si>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</si>
  <si>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</si>
  <si>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</si>
  <si>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</si>
  <si>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</si>
  <si>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</si>
  <si>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</si>
  <si>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</si>
  <si>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</si>
  <si>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</si>
  <si>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</si>
  <si>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</si>
  <si>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</si>
  <si>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</si>
  <si>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</si>
  <si>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</si>
  <si>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</si>
  <si>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</si>
  <si>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</si>
  <si>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</si>
  <si>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</si>
  <si>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</si>
  <si>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</si>
  <si>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</si>
  <si>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</si>
  <si>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</si>
  <si>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</si>
  <si>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</si>
  <si>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</si>
  <si>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</si>
  <si>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</si>
  <si>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</si>
  <si>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</si>
  <si>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</si>
  <si>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</si>
  <si>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</si>
  <si>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</si>
  <si>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</si>
  <si>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</si>
  <si>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</si>
  <si>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</si>
  <si>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</si>
  <si>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</si>
  <si>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</si>
  <si>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</si>
  <si>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</si>
  <si>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</si>
  <si>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</si>
  <si>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</si>
  <si>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</si>
  <si>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</si>
  <si>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</si>
  <si>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</si>
  <si>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</si>
  <si>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</si>
  <si>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</si>
  <si>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</si>
  <si>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</si>
  <si>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</si>
  <si>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</si>
  <si>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</si>
  <si>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</si>
  <si>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</si>
  <si>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</si>
  <si>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</si>
  <si>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</si>
  <si>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</si>
  <si>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</si>
  <si>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</si>
  <si>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</si>
  <si>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</si>
  <si>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</si>
  <si>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</si>
  <si>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</si>
  <si>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</si>
  <si>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</si>
  <si>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</si>
  <si>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</si>
  <si>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</si>
  <si>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</si>
  <si>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</si>
  <si>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</si>
  <si>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</si>
  <si>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</si>
  <si>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</si>
  <si>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</si>
  <si>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</si>
  <si>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</si>
  <si>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</si>
  <si>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</si>
  <si>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</si>
  <si>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</si>
  <si>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</si>
  <si>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</si>
  <si>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</si>
  <si>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</si>
  <si>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</si>
  <si>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</si>
  <si>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</si>
  <si>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</si>
  <si>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</si>
  <si>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</si>
  <si>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</si>
  <si>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</si>
  <si>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</si>
  <si>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</si>
  <si>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</si>
  <si>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</si>
  <si>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</si>
  <si>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</si>
  <si>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</si>
  <si>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</si>
  <si>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</si>
  <si>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</si>
  <si>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</si>
  <si>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</si>
  <si>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</si>
  <si>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</si>
  <si>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</si>
  <si>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</si>
  <si>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</si>
  <si>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</si>
  <si>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</si>
  <si>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</si>
  <si>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</si>
  <si>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</si>
  <si>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</si>
  <si>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</si>
  <si>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</si>
  <si>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</si>
  <si>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</si>
  <si>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</si>
  <si>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</si>
  <si>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</si>
  <si>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</si>
  <si>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</si>
  <si>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</si>
  <si>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</si>
  <si>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</si>
  <si>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</si>
  <si>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</si>
  <si>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</si>
  <si>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</si>
  <si>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</si>
  <si>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</si>
  <si>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</si>
  <si>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</si>
  <si>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</si>
  <si>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</si>
  <si>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</si>
  <si>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</si>
  <si>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</si>
  <si>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</si>
  <si>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</si>
  <si>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</si>
  <si>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</si>
  <si>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</si>
  <si>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</si>
  <si>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</si>
  <si>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</si>
  <si>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</si>
  <si>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</si>
  <si>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</si>
  <si>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</si>
  <si>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</si>
  <si>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</si>
  <si>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</si>
  <si>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</si>
  <si>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</si>
  <si>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</si>
  <si>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</si>
  <si>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</si>
  <si>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</si>
  <si>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</si>
  <si>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</si>
  <si>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</si>
  <si>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</si>
  <si>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</si>
  <si>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</si>
  <si>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</si>
  <si>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</si>
  <si>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</si>
  <si>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</si>
  <si>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</si>
  <si>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</si>
  <si>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</si>
  <si>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</si>
  <si>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</si>
  <si>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</si>
  <si>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</si>
  <si>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</si>
  <si>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</si>
  <si>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</si>
  <si>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</si>
  <si>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</si>
  <si>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</si>
  <si>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</si>
  <si>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</si>
  <si>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</si>
  <si>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</si>
  <si>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</si>
  <si>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</si>
  <si>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</si>
  <si>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</si>
  <si>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</si>
  <si>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</si>
  <si>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</si>
  <si>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</si>
  <si>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</si>
  <si>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</si>
  <si>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</si>
  <si>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</si>
  <si>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</si>
  <si>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</si>
  <si>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</si>
  <si>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</si>
  <si>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</si>
  <si>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</si>
  <si>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</si>
  <si>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</si>
  <si>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</si>
  <si>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</si>
  <si>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</si>
  <si>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</si>
  <si>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</si>
  <si>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</si>
  <si>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</si>
  <si>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</si>
  <si>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</si>
  <si>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</si>
  <si>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</si>
  <si>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</si>
  <si>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</si>
  <si>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</si>
  <si>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</si>
  <si>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</si>
  <si>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</si>
  <si>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</si>
  <si>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</si>
  <si>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</si>
  <si>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</si>
  <si>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</si>
  <si>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</si>
  <si>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</si>
  <si>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</si>
  <si>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</si>
  <si>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</si>
  <si>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</si>
  <si>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</si>
  <si>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</si>
  <si>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</si>
  <si>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</si>
  <si>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</si>
  <si>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</si>
  <si>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</si>
  <si>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</si>
  <si>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</si>
  <si>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</si>
  <si>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</si>
  <si>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</si>
  <si>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</si>
  <si>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</si>
  <si>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</si>
  <si>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</si>
  <si>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</si>
  <si>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</si>
  <si>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</si>
  <si>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</si>
  <si>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</si>
  <si>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</si>
  <si>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</si>
  <si>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</si>
  <si>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</si>
  <si>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</si>
  <si>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</si>
  <si>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</si>
  <si>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</si>
  <si>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</si>
  <si>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</si>
  <si>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</si>
  <si>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</si>
  <si>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</si>
  <si>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</si>
  <si>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</si>
  <si>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</si>
  <si>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</si>
  <si>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</si>
  <si>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</si>
  <si>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</si>
  <si>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</si>
  <si>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</si>
  <si>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</si>
  <si>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</si>
  <si>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</si>
  <si>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</si>
  <si>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</si>
  <si>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</si>
  <si>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</si>
  <si>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</si>
  <si>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</si>
  <si>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</si>
  <si>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</si>
  <si>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</si>
  <si>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</si>
  <si>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</si>
  <si>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</si>
  <si>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</si>
  <si>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</si>
  <si>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</si>
  <si>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</si>
  <si>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</si>
  <si>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</si>
  <si>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</si>
  <si>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</si>
  <si>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</si>
  <si>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</si>
  <si>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</si>
  <si>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</si>
  <si>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</si>
  <si>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</si>
  <si>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</si>
  <si>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</si>
  <si>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</si>
  <si>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</si>
  <si>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</si>
  <si>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</si>
  <si>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</si>
  <si>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</si>
  <si>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</si>
  <si>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</si>
  <si>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</si>
  <si>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</si>
  <si>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</si>
  <si>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</si>
  <si>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</si>
  <si>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</si>
  <si>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</si>
  <si>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</si>
  <si>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</si>
  <si>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</si>
  <si>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</si>
  <si>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</si>
  <si>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</si>
  <si>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</si>
  <si>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</si>
  <si>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</si>
  <si>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</si>
  <si>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</si>
  <si>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</si>
  <si>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</si>
  <si>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</si>
  <si>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</si>
  <si>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</si>
  <si>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</si>
  <si>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</si>
  <si>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</si>
  <si>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</si>
  <si>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</si>
  <si>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</si>
  <si>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</si>
  <si>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</si>
  <si>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</si>
  <si>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</si>
  <si>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</si>
  <si>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</si>
  <si>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</si>
  <si>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</si>
  <si>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</si>
  <si>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</si>
  <si>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</si>
  <si>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</si>
  <si>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</si>
  <si>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</si>
  <si>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</si>
  <si>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</si>
  <si>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</si>
  <si>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</si>
  <si>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</si>
  <si>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</si>
  <si>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</si>
  <si>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</si>
  <si>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</si>
  <si>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</si>
  <si>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</si>
  <si>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</si>
  <si>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</si>
  <si>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</si>
  <si>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</si>
  <si>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</si>
  <si>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</si>
  <si>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</si>
  <si>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</si>
  <si>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</si>
  <si>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</si>
  <si>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</si>
  <si>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</si>
  <si>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</si>
  <si>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</si>
  <si>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</si>
  <si>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</si>
  <si>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</si>
  <si>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</si>
  <si>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</si>
  <si>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</si>
  <si>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</si>
  <si>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</si>
  <si>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</si>
  <si>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</si>
  <si>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</si>
  <si>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</si>
  <si>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</si>
  <si>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</si>
  <si>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</si>
  <si>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</si>
  <si>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</si>
  <si>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</si>
  <si>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</si>
  <si>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</si>
  <si>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</si>
  <si>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</si>
  <si>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</si>
  <si>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</si>
  <si>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</si>
  <si>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</si>
  <si>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</si>
  <si>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</si>
  <si>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</si>
  <si>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</si>
  <si>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</si>
  <si>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</si>
  <si>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</si>
  <si>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</si>
  <si>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</si>
  <si>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</si>
  <si>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</si>
  <si>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</si>
  <si>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</si>
  <si>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</si>
  <si>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</si>
  <si>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</si>
  <si>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</si>
  <si>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</si>
  <si>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</si>
  <si>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</si>
  <si>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</si>
  <si>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</si>
  <si>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</si>
  <si>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</si>
  <si>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</si>
  <si>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</si>
  <si>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</si>
  <si>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</si>
  <si>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</si>
  <si>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</si>
  <si>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</si>
  <si>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</si>
  <si>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</si>
  <si>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</si>
  <si>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</si>
  <si>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</si>
  <si>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</si>
  <si>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</si>
  <si>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</si>
  <si>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</si>
  <si>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</si>
  <si>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</si>
  <si>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</si>
  <si>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</si>
  <si>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</si>
  <si>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</si>
  <si>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</si>
  <si>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</si>
  <si>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</si>
  <si>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</si>
  <si>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</si>
  <si>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</si>
  <si>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</si>
  <si>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</si>
  <si>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</si>
  <si>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</si>
  <si>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</si>
  <si>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</si>
  <si>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</si>
  <si>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</si>
  <si>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</si>
  <si>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</si>
  <si>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</si>
  <si>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</si>
  <si>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</si>
  <si>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</si>
  <si>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</si>
  <si>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</si>
  <si>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</si>
  <si>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</si>
  <si>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</si>
  <si>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</si>
  <si>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</si>
  <si>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</si>
  <si>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</si>
  <si>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</si>
  <si>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</si>
  <si>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</si>
  <si>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</si>
  <si>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</si>
  <si>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</si>
  <si>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</si>
  <si>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</si>
  <si>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</si>
  <si>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</si>
  <si>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</si>
  <si>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</si>
  <si>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</si>
  <si>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</si>
  <si>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</si>
  <si>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</si>
  <si>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</si>
  <si>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</si>
  <si>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</si>
  <si>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</si>
  <si>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</si>
  <si>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</si>
  <si>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</si>
  <si>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</si>
  <si>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</si>
  <si>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</si>
  <si>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</si>
  <si>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</si>
  <si>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</si>
  <si>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</si>
  <si>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</si>
  <si>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</si>
  <si>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</si>
  <si>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</si>
  <si>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</si>
  <si>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</si>
  <si>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</si>
  <si>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</si>
  <si>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</si>
  <si>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</si>
  <si>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</si>
  <si>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</si>
  <si>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</si>
  <si>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</si>
  <si>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</si>
  <si>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</si>
  <si>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</si>
  <si>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</si>
  <si>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</si>
  <si>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</si>
  <si>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</si>
  <si>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</si>
  <si>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</si>
  <si>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</si>
  <si>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</si>
  <si>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</si>
  <si>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</si>
  <si>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</si>
  <si>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</si>
  <si>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</si>
  <si>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</si>
  <si>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</si>
  <si>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</si>
  <si>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</si>
  <si>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</si>
  <si>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</si>
  <si>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</si>
  <si>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</si>
  <si>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</si>
  <si>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</si>
  <si>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</si>
  <si>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</si>
  <si>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</si>
  <si>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</si>
  <si>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</si>
  <si>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</si>
  <si>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</si>
  <si>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</si>
  <si>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</si>
  <si>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</si>
  <si>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</si>
  <si>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</si>
  <si>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</si>
  <si>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</si>
  <si>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</si>
  <si>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</si>
  <si>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</si>
  <si>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</si>
  <si>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</si>
  <si>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</si>
  <si>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</si>
  <si>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</si>
  <si>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</si>
  <si>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</si>
  <si>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</si>
  <si>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</si>
  <si>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</si>
  <si>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</si>
  <si>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</si>
  <si>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</si>
  <si>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</si>
  <si>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</si>
  <si>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</si>
  <si>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</si>
  <si>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</si>
  <si>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</si>
  <si>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</si>
  <si>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</si>
  <si>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</si>
  <si>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</si>
  <si>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</si>
  <si>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</si>
  <si>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</si>
  <si>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</si>
  <si>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</si>
  <si>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</si>
  <si>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</si>
  <si>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</si>
  <si>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</si>
  <si>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</si>
  <si>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</si>
  <si>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</si>
  <si>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</si>
  <si>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</si>
  <si>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</si>
  <si>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</si>
  <si>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</si>
  <si>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</si>
  <si>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</si>
  <si>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</si>
  <si>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</si>
  <si>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</si>
  <si>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</si>
  <si>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</si>
  <si>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</si>
  <si>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</si>
  <si>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</si>
  <si>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</si>
  <si>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</si>
  <si>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</si>
  <si>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</si>
  <si>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</si>
  <si>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</si>
  <si>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</si>
  <si>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</si>
  <si>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</si>
  <si>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</si>
  <si>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</si>
  <si>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</si>
  <si>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</si>
  <si>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</si>
  <si>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</si>
  <si>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</si>
  <si>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</si>
  <si>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</si>
  <si>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</si>
  <si>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</si>
  <si>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</si>
  <si>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</si>
  <si>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</si>
  <si>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</si>
  <si>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</si>
  <si>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</si>
  <si>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</si>
  <si>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</si>
  <si>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</si>
  <si>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</si>
  <si>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</si>
  <si>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</si>
  <si>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</si>
  <si>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</si>
  <si>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</si>
  <si>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</si>
  <si>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</si>
  <si>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</si>
  <si>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</si>
  <si>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</si>
  <si>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</si>
  <si>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</si>
  <si>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</si>
  <si>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</si>
  <si>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</si>
  <si>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</si>
  <si>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</si>
  <si>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</si>
  <si>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</si>
  <si>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</si>
  <si>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</si>
  <si>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</si>
  <si>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</si>
  <si>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</si>
  <si>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</si>
  <si>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</si>
  <si>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</si>
  <si>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</si>
  <si>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</si>
  <si>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</si>
  <si>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</si>
  <si>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</si>
  <si>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</si>
  <si>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</si>
  <si>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</si>
  <si>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</si>
  <si>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</si>
  <si>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</si>
  <si>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</si>
  <si>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</si>
  <si>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</si>
  <si>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</si>
  <si>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</si>
  <si>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</si>
  <si>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</si>
  <si>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</si>
  <si>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</si>
  <si>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</si>
  <si>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</si>
  <si>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</si>
  <si>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</si>
  <si>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</si>
  <si>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</si>
  <si>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</si>
  <si>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</si>
  <si>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</si>
  <si>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</si>
  <si>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</si>
  <si>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</si>
  <si>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</si>
  <si>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</si>
  <si>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</si>
  <si>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</si>
  <si>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</si>
  <si>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</si>
  <si>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</si>
  <si>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</si>
  <si>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</si>
  <si>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</si>
  <si>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</si>
  <si>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</si>
  <si>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</si>
  <si>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</si>
  <si>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</si>
  <si>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</si>
  <si>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</si>
  <si>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</si>
  <si>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</si>
  <si>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</si>
  <si>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</si>
  <si>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</si>
  <si>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</si>
  <si>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</si>
  <si>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</si>
  <si>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</si>
  <si>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</si>
  <si>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</si>
  <si>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</si>
  <si>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</si>
  <si>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</si>
  <si>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</si>
  <si>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</si>
  <si>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</si>
  <si>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</si>
  <si>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</si>
  <si>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</si>
  <si>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</si>
  <si>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</si>
  <si>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</si>
  <si>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</si>
  <si>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</si>
  <si>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</si>
  <si>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</si>
  <si>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</si>
  <si>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</si>
  <si>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</si>
  <si>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</si>
  <si>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</si>
  <si>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</si>
  <si>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</si>
  <si>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</si>
  <si>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</si>
  <si>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</si>
  <si>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</si>
  <si>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</si>
  <si>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</si>
  <si>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</si>
  <si>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</si>
  <si>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</si>
  <si>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</si>
  <si>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</si>
  <si>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</si>
  <si>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</si>
  <si>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</si>
  <si>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</si>
  <si>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</si>
  <si>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</si>
  <si>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</si>
  <si>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</si>
  <si>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</si>
  <si>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</si>
  <si>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</si>
  <si>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</si>
  <si>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</si>
  <si>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</si>
  <si>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</si>
  <si>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</si>
  <si>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</si>
  <si>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</si>
  <si>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</si>
  <si>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</si>
  <si>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</si>
  <si>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</si>
  <si>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</si>
  <si>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</si>
  <si>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</si>
  <si>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</si>
  <si>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</si>
  <si>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</si>
  <si>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</si>
  <si>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</si>
  <si>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</si>
  <si>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</si>
  <si>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</si>
  <si>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</si>
  <si>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</si>
  <si>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</si>
  <si>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</si>
  <si>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</si>
  <si>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</si>
  <si>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</si>
  <si>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</si>
  <si>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</si>
  <si>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</si>
  <si>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</si>
  <si>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</si>
  <si>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</si>
  <si>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</si>
  <si>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</si>
  <si>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</si>
  <si>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</si>
  <si>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</si>
  <si>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</si>
  <si>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</si>
  <si>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</si>
  <si>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</si>
  <si>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</si>
  <si>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</si>
  <si>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</si>
  <si>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</si>
  <si>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</si>
  <si>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</si>
  <si>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</si>
  <si>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</si>
  <si>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</si>
  <si>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</si>
  <si>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</si>
  <si>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</si>
  <si>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</si>
  <si>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</si>
  <si>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</si>
  <si>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</si>
  <si>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</si>
  <si>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</si>
  <si>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</si>
  <si>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</si>
  <si>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</si>
  <si>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</si>
  <si>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</si>
  <si>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</si>
  <si>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</si>
  <si>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</si>
  <si>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</si>
  <si>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</si>
  <si>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</si>
  <si>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</si>
  <si>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</si>
  <si>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</si>
  <si>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</si>
  <si>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</si>
  <si>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</si>
  <si>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</si>
  <si>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</si>
  <si>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</si>
  <si>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</si>
  <si>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</si>
  <si>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</si>
  <si>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</si>
  <si>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</si>
  <si>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</si>
  <si>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</si>
  <si>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</si>
  <si>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</si>
  <si>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</si>
  <si>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</si>
  <si>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</si>
  <si>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</si>
  <si>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</si>
  <si>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</si>
  <si>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</si>
  <si>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</si>
  <si>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</si>
  <si>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</si>
  <si>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</si>
  <si>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</si>
  <si>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</si>
  <si>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</si>
  <si>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</si>
  <si>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</si>
  <si>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</si>
  <si>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</si>
  <si>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</si>
  <si>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</si>
  <si>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</si>
  <si>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</si>
  <si>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</si>
  <si>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</si>
  <si>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</si>
  <si>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</si>
  <si>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</si>
  <si>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</si>
  <si>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</si>
  <si>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</si>
  <si>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</si>
  <si>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</si>
  <si>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</si>
  <si>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</si>
  <si>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</si>
  <si>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</si>
  <si>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</si>
  <si>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</si>
  <si>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</si>
  <si>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</si>
  <si>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</si>
  <si>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</si>
  <si>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</si>
  <si>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</si>
  <si>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</si>
  <si>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</si>
  <si>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</si>
  <si>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</si>
  <si>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</si>
  <si>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</si>
  <si>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</si>
  <si>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</si>
  <si>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</si>
  <si>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</si>
  <si>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</si>
  <si>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</si>
  <si>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</si>
  <si>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</si>
  <si>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</si>
  <si>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</si>
  <si>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</si>
  <si>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</si>
  <si>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</si>
  <si>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</si>
  <si>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</si>
  <si>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</si>
  <si>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</si>
  <si>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</si>
  <si>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</si>
  <si>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</si>
  <si>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</si>
  <si>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</si>
  <si>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</si>
  <si>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</si>
  <si>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</si>
  <si>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</si>
  <si>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</si>
  <si>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</si>
  <si>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</si>
  <si>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</si>
  <si>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</si>
  <si>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</si>
  <si>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</si>
  <si>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</si>
  <si>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</si>
  <si>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</si>
  <si>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</si>
  <si>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</si>
  <si>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</si>
  <si>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</si>
  <si>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</si>
  <si>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</si>
  <si>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</si>
  <si>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</si>
  <si>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</si>
  <si>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</si>
  <si>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</si>
  <si>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</si>
  <si>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</si>
  <si>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</si>
  <si>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</si>
  <si>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</si>
  <si>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</si>
  <si>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</si>
  <si>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</si>
  <si>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</si>
  <si>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</si>
  <si>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</si>
  <si>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</si>
  <si>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</si>
  <si>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</si>
  <si>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</si>
  <si>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</si>
  <si>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</si>
  <si>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</si>
  <si>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</si>
  <si>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</si>
  <si>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</si>
  <si>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</si>
  <si>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</si>
  <si>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</si>
  <si>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</si>
  <si>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</si>
  <si>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</si>
  <si>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</si>
  <si>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</si>
  <si>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</si>
  <si>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</si>
  <si>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</si>
  <si>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</si>
  <si>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</si>
  <si>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</si>
  <si>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</si>
  <si>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</si>
  <si>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</si>
  <si>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</si>
  <si>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</si>
  <si>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</si>
  <si>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</si>
  <si>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</si>
  <si>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</si>
  <si>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</si>
  <si>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</si>
  <si>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</si>
  <si>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</si>
  <si>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</si>
  <si>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</si>
  <si>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</si>
  <si>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</si>
  <si>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</si>
  <si>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</si>
  <si>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</si>
  <si>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</si>
  <si>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</si>
  <si>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</si>
  <si>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</si>
  <si>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</si>
  <si>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</si>
  <si>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</si>
  <si>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</si>
  <si>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</si>
  <si>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</si>
  <si>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</si>
  <si>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</si>
  <si>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</si>
  <si>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</si>
  <si>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</si>
  <si>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</si>
  <si>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</si>
  <si>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</si>
  <si>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</si>
  <si>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</si>
  <si>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</si>
  <si>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</si>
  <si>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</si>
  <si>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</si>
  <si>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</si>
  <si>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</si>
  <si>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</si>
  <si>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</si>
  <si>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</si>
  <si>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</si>
  <si>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</si>
  <si>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</si>
  <si>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</si>
  <si>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</si>
  <si>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</si>
  <si>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</si>
  <si>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</si>
  <si>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</si>
  <si>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</si>
  <si>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</si>
  <si>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</si>
  <si>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</si>
  <si>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</si>
  <si>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</si>
  <si>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</si>
  <si>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</si>
  <si>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</si>
  <si>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</si>
  <si>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</si>
  <si>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</si>
  <si>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</si>
  <si>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</si>
  <si>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</si>
  <si>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</si>
  <si>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</si>
  <si>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</si>
  <si>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</si>
  <si>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</si>
  <si>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</si>
  <si>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</si>
  <si>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</si>
  <si>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</si>
  <si>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</si>
  <si>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</si>
  <si>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</si>
  <si>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</si>
  <si>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</si>
  <si>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</si>
  <si>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</si>
  <si>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</si>
  <si>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</si>
  <si>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</si>
  <si>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</si>
  <si>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</si>
  <si>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</si>
  <si>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</si>
  <si>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</si>
  <si>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</si>
  <si>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</si>
  <si>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</si>
  <si>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</si>
  <si>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</si>
  <si>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</si>
  <si>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</si>
  <si>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</si>
  <si>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</si>
  <si>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</si>
  <si>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</si>
  <si>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</si>
  <si>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</si>
  <si>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</si>
  <si>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</si>
  <si>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</si>
  <si>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</si>
  <si>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</si>
  <si>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</si>
  <si>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</si>
  <si>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</si>
  <si>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</si>
  <si>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</si>
  <si>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</si>
  <si>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</si>
  <si>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</si>
  <si>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</si>
  <si>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</si>
  <si>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</si>
  <si>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</si>
  <si>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</si>
  <si>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</si>
  <si>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</si>
  <si>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</si>
  <si>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</si>
  <si>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</si>
  <si>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</si>
  <si>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</si>
  <si>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</si>
  <si>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</si>
  <si>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</si>
  <si>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</si>
  <si>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</si>
  <si>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</si>
  <si>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</si>
  <si>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</si>
  <si>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</si>
  <si>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</si>
  <si>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</si>
  <si>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</si>
  <si>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</si>
  <si>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</si>
  <si>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</si>
  <si>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</si>
  <si>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</si>
  <si>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</si>
  <si>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</si>
  <si>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</si>
  <si>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</si>
  <si>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</si>
  <si>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</si>
  <si>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</si>
  <si>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</si>
  <si>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</si>
  <si>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</si>
  <si>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</si>
  <si>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</si>
  <si>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</si>
  <si>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</si>
  <si>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</si>
  <si>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</si>
  <si>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</si>
  <si>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</si>
  <si>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</si>
  <si>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</si>
  <si>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</si>
  <si>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</si>
  <si>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</si>
  <si>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</si>
  <si>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</si>
  <si>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</si>
  <si>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</si>
  <si>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</si>
  <si>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</si>
  <si>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</si>
  <si>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</si>
  <si>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</si>
  <si>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</si>
  <si>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</si>
  <si>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</si>
  <si>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</si>
  <si>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</si>
  <si>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</si>
  <si>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</si>
  <si>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</si>
  <si>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</si>
  <si>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</si>
  <si>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</si>
  <si>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</si>
  <si>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</si>
  <si>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</si>
  <si>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</si>
  <si>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</si>
  <si>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</si>
  <si>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</si>
  <si>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</si>
  <si>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</si>
  <si>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</si>
  <si>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</si>
  <si>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</si>
  <si>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</si>
  <si>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</si>
  <si>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</si>
  <si>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</si>
  <si>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</si>
  <si>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</si>
  <si>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</si>
  <si>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</si>
  <si>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</si>
  <si>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</si>
  <si>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</si>
  <si>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</si>
  <si>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</si>
  <si>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</si>
  <si>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</si>
  <si>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</si>
  <si>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</si>
  <si>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</si>
  <si>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</si>
  <si>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</si>
  <si>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</si>
  <si>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</si>
  <si>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</si>
  <si>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</si>
  <si>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</si>
  <si>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</si>
  <si>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</si>
  <si>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</si>
  <si>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</si>
  <si>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</si>
  <si>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</si>
  <si>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</si>
  <si>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</si>
  <si>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</si>
  <si>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</si>
  <si>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</si>
  <si>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</si>
  <si>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</si>
  <si>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</si>
  <si>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</si>
  <si>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</si>
  <si>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</si>
  <si>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</si>
  <si>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</si>
  <si>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</si>
  <si>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</si>
  <si>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</si>
  <si>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</si>
  <si>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</si>
  <si>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</si>
  <si>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</si>
  <si>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</si>
  <si>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</si>
  <si>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</si>
  <si>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</si>
  <si>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</si>
  <si>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</si>
  <si>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</si>
  <si>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</si>
  <si>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</si>
  <si>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</si>
  <si>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</si>
  <si>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</si>
  <si>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</si>
  <si>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</si>
  <si>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</si>
  <si>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</si>
  <si>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</si>
  <si>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</si>
  <si>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</si>
  <si>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</si>
  <si>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</si>
  <si>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</si>
  <si>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</si>
  <si>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</si>
  <si>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</si>
  <si>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</si>
  <si>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</si>
  <si>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</si>
  <si>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</si>
  <si>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</si>
  <si>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</si>
  <si>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</si>
  <si>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</si>
  <si>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</si>
  <si>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</si>
  <si>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</si>
  <si>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</si>
  <si>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</si>
  <si>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</si>
  <si>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</si>
  <si>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</si>
  <si>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</si>
  <si>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</si>
  <si>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</si>
  <si>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</si>
  <si>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</si>
  <si>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</si>
  <si>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</si>
  <si>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</si>
  <si>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</si>
  <si>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</si>
  <si>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</si>
  <si>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</si>
  <si>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</si>
  <si>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</si>
  <si>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</si>
  <si>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</si>
  <si>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</si>
  <si>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</si>
  <si>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</si>
  <si>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</si>
  <si>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</si>
  <si>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</si>
  <si>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</si>
  <si>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</si>
  <si>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</si>
  <si>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</si>
  <si>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</si>
  <si>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</si>
  <si>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</si>
  <si>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</si>
  <si>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</si>
  <si>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</si>
  <si>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</si>
  <si>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</si>
  <si>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</si>
  <si>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</si>
  <si>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</si>
  <si>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</si>
  <si>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</si>
  <si>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</si>
  <si>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</si>
  <si>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</si>
  <si>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</si>
  <si>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</si>
  <si>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</si>
  <si>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</si>
  <si>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</si>
  <si>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</si>
  <si>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</si>
  <si>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</si>
  <si>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</si>
  <si>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</si>
  <si>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</si>
  <si>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</si>
  <si>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</si>
  <si>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</si>
  <si>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</si>
  <si>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</si>
  <si>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</si>
  <si>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</si>
  <si>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</si>
  <si>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</si>
  <si>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</si>
  <si>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</si>
  <si>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</si>
  <si>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</si>
  <si>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</si>
  <si>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</si>
  <si>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</si>
  <si>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</si>
  <si>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</si>
  <si>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</si>
  <si>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</si>
  <si>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</si>
  <si>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</si>
  <si>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</si>
  <si>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</si>
  <si>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</si>
  <si>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</si>
  <si>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</si>
  <si>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</si>
  <si>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</si>
  <si>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</si>
  <si>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</si>
  <si>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</si>
  <si>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</si>
  <si>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</si>
  <si>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</si>
  <si>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</si>
  <si>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</si>
  <si>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</si>
  <si>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</si>
  <si>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</si>
  <si>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</si>
  <si>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</si>
  <si>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</si>
  <si>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</si>
  <si>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</si>
  <si>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</si>
  <si>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</si>
  <si>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</si>
  <si>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</si>
  <si>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</si>
  <si>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</si>
  <si>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</si>
  <si>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</si>
  <si>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</si>
  <si>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</si>
  <si>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</si>
  <si>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</si>
  <si>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</si>
  <si>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</si>
  <si>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</si>
  <si>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</si>
  <si>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</si>
  <si>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</si>
  <si>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</si>
  <si>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</si>
  <si>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</si>
  <si>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</si>
  <si>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</si>
  <si>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</si>
  <si>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</si>
  <si>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</si>
  <si>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</si>
  <si>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</si>
  <si>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</si>
  <si>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</si>
  <si>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</si>
  <si>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</si>
  <si>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</si>
  <si>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</si>
  <si>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</si>
  <si>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</si>
  <si>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</si>
  <si>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</si>
  <si>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</si>
  <si>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</si>
  <si>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</si>
  <si>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</si>
  <si>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</si>
  <si>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</si>
  <si>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</si>
  <si>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</si>
  <si>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</si>
  <si>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</si>
  <si>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</si>
  <si>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</si>
  <si>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</si>
  <si>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</si>
  <si>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</si>
  <si>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</si>
  <si>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</si>
  <si>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</si>
  <si>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</si>
  <si>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</si>
  <si>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</si>
  <si>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</si>
  <si>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</si>
  <si>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</si>
  <si>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</si>
  <si>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</si>
  <si>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</si>
  <si>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</si>
  <si>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</si>
  <si>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</si>
  <si>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</si>
  <si>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</si>
  <si>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</si>
  <si>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</si>
  <si>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</si>
  <si>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</si>
  <si>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</si>
  <si>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</si>
  <si>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</si>
  <si>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</si>
  <si>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</si>
  <si>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</si>
  <si>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</si>
  <si>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</si>
  <si>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</si>
  <si>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</si>
  <si>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</si>
  <si>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</si>
  <si>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</si>
  <si>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</si>
  <si>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</si>
  <si>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</si>
  <si>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</si>
  <si>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</si>
  <si>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</si>
  <si>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</si>
  <si>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</si>
  <si>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</si>
  <si>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</si>
  <si>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</si>
  <si>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</si>
  <si>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</si>
  <si>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</si>
  <si>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</si>
  <si>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</si>
  <si>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</si>
  <si>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</si>
  <si>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</si>
  <si>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</si>
  <si>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</si>
  <si>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</si>
  <si>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</si>
  <si>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</si>
  <si>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</si>
  <si>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</si>
  <si>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</si>
  <si>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</si>
  <si>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</si>
  <si>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</si>
  <si>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DEKANOVEC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</si>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</sst>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228439.97</v>
      </c>
      <c r="D2" s="7">
        <f>'PR-RAS'!E6</f>
        <v>502881.01</v>
      </c>
      <c r="E2" s="7">
        <v>0</v>
      </c>
      <c r="F2" s="7">
        <v>0</v>
      </c>
      <c r="G2" s="8">
        <f t="shared" ref="G2:G274" si="0">(B2/1000)*(C2*1+D2*2)</f>
        <v>1234.20199</v>
      </c>
      <c r="H2" s="8">
        <f t="shared" ref="H2:H274" si="1">ABS(C2-ROUND(C2,0))+ABS(D2-ROUND(D2,0))</f>
        <v>4.0000000008149073E-2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125179.64000000001</v>
      </c>
      <c r="D3" s="2">
        <f>'PR-RAS'!E7</f>
        <v>153793.57</v>
      </c>
      <c r="E3" s="2">
        <v>0</v>
      </c>
      <c r="F3" s="2">
        <v>0</v>
      </c>
      <c r="G3" s="3">
        <f t="shared" si="0"/>
        <v>865.53356000000008</v>
      </c>
      <c r="H3" s="3">
        <f t="shared" si="1"/>
        <v>0.78999999997904524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121392.99</v>
      </c>
      <c r="D4" s="2">
        <f>'PR-RAS'!E8</f>
        <v>144461.41</v>
      </c>
      <c r="E4" s="2">
        <v>0</v>
      </c>
      <c r="F4" s="2">
        <v>0</v>
      </c>
      <c r="G4" s="3">
        <f t="shared" si="0"/>
        <v>1230.9474299999999</v>
      </c>
      <c r="H4" s="3">
        <f t="shared" si="1"/>
        <v>0.41999999999825377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142003.91</v>
      </c>
      <c r="D5" s="2">
        <f>'PR-RAS'!E9</f>
        <v>182219.97</v>
      </c>
      <c r="E5" s="2">
        <v>0</v>
      </c>
      <c r="F5" s="2">
        <v>0</v>
      </c>
      <c r="G5" s="3">
        <f t="shared" si="0"/>
        <v>2025.7754</v>
      </c>
      <c r="H5" s="3">
        <f t="shared" si="1"/>
        <v>0.11999999999534339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7679.07</v>
      </c>
      <c r="D6" s="2">
        <f>'PR-RAS'!E10</f>
        <v>12078.22</v>
      </c>
      <c r="E6" s="2">
        <v>0</v>
      </c>
      <c r="F6" s="2">
        <v>0</v>
      </c>
      <c r="G6" s="3">
        <f t="shared" si="0"/>
        <v>159.17755</v>
      </c>
      <c r="H6" s="3">
        <f t="shared" si="1"/>
        <v>0.28999999999905413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3993.63</v>
      </c>
      <c r="D7" s="2">
        <f>'PR-RAS'!E11</f>
        <v>4445.04</v>
      </c>
      <c r="E7" s="2">
        <v>0</v>
      </c>
      <c r="F7" s="2">
        <v>0</v>
      </c>
      <c r="G7" s="3">
        <f t="shared" si="0"/>
        <v>77.30225999999999</v>
      </c>
      <c r="H7" s="3">
        <f t="shared" si="1"/>
        <v>0.40999999999985448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5545.34</v>
      </c>
      <c r="D8" s="2">
        <f>'PR-RAS'!E12</f>
        <v>6742.57</v>
      </c>
      <c r="E8" s="2">
        <v>0</v>
      </c>
      <c r="F8" s="2">
        <v>0</v>
      </c>
      <c r="G8" s="3">
        <f t="shared" si="0"/>
        <v>133.21335999999999</v>
      </c>
      <c r="H8" s="3">
        <f t="shared" si="1"/>
        <v>0.77000000000043656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15354.9</v>
      </c>
      <c r="D9" s="2">
        <f>'PR-RAS'!E13</f>
        <v>6382.18</v>
      </c>
      <c r="E9" s="2">
        <v>0</v>
      </c>
      <c r="F9" s="2">
        <v>0</v>
      </c>
      <c r="G9" s="3">
        <f t="shared" si="0"/>
        <v>224.95408000000003</v>
      </c>
      <c r="H9" s="3">
        <f t="shared" si="1"/>
        <v>0.28000000000065484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53183.86</v>
      </c>
      <c r="D11" s="2">
        <f>'PR-RAS'!E15</f>
        <v>67406.570000000007</v>
      </c>
      <c r="E11" s="2">
        <v>0</v>
      </c>
      <c r="F11" s="2">
        <v>0</v>
      </c>
      <c r="G11" s="3">
        <f t="shared" si="0"/>
        <v>1879.97</v>
      </c>
      <c r="H11" s="3">
        <f t="shared" si="1"/>
        <v>0.569999999992433</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768.82</v>
      </c>
      <c r="D19" s="2">
        <f>'PR-RAS'!E23</f>
        <v>5666.16</v>
      </c>
      <c r="E19" s="2">
        <v>0</v>
      </c>
      <c r="F19" s="2">
        <v>0</v>
      </c>
      <c r="G19" s="3">
        <f t="shared" si="0"/>
        <v>217.82051999999996</v>
      </c>
      <c r="H19" s="3">
        <f t="shared" si="1"/>
        <v>0.33999999999980446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341.52</v>
      </c>
      <c r="E20" s="2">
        <v>0</v>
      </c>
      <c r="F20" s="2">
        <v>0</v>
      </c>
      <c r="G20" s="3">
        <f t="shared" si="0"/>
        <v>12.977759999999998</v>
      </c>
      <c r="H20" s="3">
        <f t="shared" si="1"/>
        <v>0.48000000000001819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768.82</v>
      </c>
      <c r="D23" s="2">
        <f>'PR-RAS'!E27</f>
        <v>5324.64</v>
      </c>
      <c r="E23" s="2">
        <v>0</v>
      </c>
      <c r="F23" s="2">
        <v>0</v>
      </c>
      <c r="G23" s="3">
        <f t="shared" si="0"/>
        <v>251.19819999999999</v>
      </c>
      <c r="H23" s="3">
        <f t="shared" si="1"/>
        <v>0.53999999999962256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3017.83</v>
      </c>
      <c r="D25" s="2">
        <f>'PR-RAS'!E29</f>
        <v>3666</v>
      </c>
      <c r="E25" s="2">
        <v>0</v>
      </c>
      <c r="F25" s="2">
        <v>0</v>
      </c>
      <c r="G25" s="3">
        <f t="shared" si="0"/>
        <v>248.39591999999999</v>
      </c>
      <c r="H25" s="3">
        <f t="shared" si="1"/>
        <v>0.17000000000007276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3017.83</v>
      </c>
      <c r="D27" s="2">
        <f>'PR-RAS'!E31</f>
        <v>3666</v>
      </c>
      <c r="E27" s="2">
        <v>0</v>
      </c>
      <c r="F27" s="2">
        <v>0</v>
      </c>
      <c r="G27" s="3">
        <f t="shared" si="0"/>
        <v>269.09557999999998</v>
      </c>
      <c r="H27" s="3">
        <f t="shared" si="1"/>
        <v>0.17000000000007276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75771.12</v>
      </c>
      <c r="D45" s="2">
        <f>'PR-RAS'!E49</f>
        <v>323775.87999999995</v>
      </c>
      <c r="E45" s="2">
        <v>0</v>
      </c>
      <c r="F45" s="2">
        <v>0</v>
      </c>
      <c r="G45" s="3">
        <f t="shared" si="0"/>
        <v>31826.206719999995</v>
      </c>
      <c r="H45" s="3">
        <f t="shared" si="1"/>
        <v>0.24000000004889444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75771.12</v>
      </c>
      <c r="D54" s="2">
        <f>'PR-RAS'!E58</f>
        <v>194540.61</v>
      </c>
      <c r="E54" s="2">
        <v>0</v>
      </c>
      <c r="F54" s="2">
        <v>0</v>
      </c>
      <c r="G54" s="3">
        <f t="shared" si="0"/>
        <v>24637.174019999999</v>
      </c>
      <c r="H54" s="3">
        <f t="shared" si="1"/>
        <v>0.51000000000931323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75771.12</v>
      </c>
      <c r="D55" s="2">
        <f>'PR-RAS'!E59</f>
        <v>0</v>
      </c>
      <c r="E55" s="2">
        <v>0</v>
      </c>
      <c r="F55" s="2">
        <v>0</v>
      </c>
      <c r="G55" s="3">
        <f t="shared" si="0"/>
        <v>4091.6404799999996</v>
      </c>
      <c r="H55" s="3">
        <f t="shared" si="1"/>
        <v>0.11999999999534339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194540.61</v>
      </c>
      <c r="E56" s="2">
        <v>0</v>
      </c>
      <c r="F56" s="2">
        <v>0</v>
      </c>
      <c r="G56" s="3">
        <f t="shared" si="0"/>
        <v>21399.467099999998</v>
      </c>
      <c r="H56" s="3">
        <f t="shared" si="1"/>
        <v>0.39000000001396984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67710.84</v>
      </c>
      <c r="E60" s="2">
        <v>0</v>
      </c>
      <c r="F60" s="2">
        <v>0</v>
      </c>
      <c r="G60" s="3">
        <f t="shared" si="0"/>
        <v>7989.8791199999996</v>
      </c>
      <c r="H60" s="3">
        <f t="shared" si="1"/>
        <v>0.16000000000349246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67710.84</v>
      </c>
      <c r="E63" s="2">
        <v>0</v>
      </c>
      <c r="F63" s="2">
        <v>0</v>
      </c>
      <c r="G63" s="3">
        <f>(B63/1000)*(C63*1+D63*2)</f>
        <v>8396.1441599999998</v>
      </c>
      <c r="H63" s="3">
        <f>ABS(C63-ROUND(C63,0))+ABS(D63-ROUND(D63,0))</f>
        <v>0.16000000000349246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61524.43</v>
      </c>
      <c r="E70" s="2">
        <v>0</v>
      </c>
      <c r="F70" s="2">
        <v>0</v>
      </c>
      <c r="G70" s="3">
        <f t="shared" si="0"/>
        <v>8490.3713400000015</v>
      </c>
      <c r="H70" s="3">
        <f t="shared" si="1"/>
        <v>0.43000000000029104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18750</v>
      </c>
      <c r="E71" s="2">
        <v>0</v>
      </c>
      <c r="F71" s="2">
        <v>0</v>
      </c>
      <c r="G71" s="3">
        <f t="shared" si="0"/>
        <v>2625.0000000000005</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42774.43</v>
      </c>
      <c r="E72" s="2">
        <v>0</v>
      </c>
      <c r="F72" s="2">
        <v>0</v>
      </c>
      <c r="G72" s="3">
        <f t="shared" si="0"/>
        <v>6073.9690599999994</v>
      </c>
      <c r="H72" s="3">
        <f t="shared" si="1"/>
        <v>0.43000000000029104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4406.93</v>
      </c>
      <c r="D78" s="2">
        <f>'PR-RAS'!E82</f>
        <v>3195.84</v>
      </c>
      <c r="E78" s="2">
        <v>0</v>
      </c>
      <c r="F78" s="2">
        <v>0</v>
      </c>
      <c r="G78" s="3">
        <f t="shared" si="0"/>
        <v>831.49297000000001</v>
      </c>
      <c r="H78" s="3">
        <f t="shared" si="1"/>
        <v>0.22999999999956344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78.09</v>
      </c>
      <c r="D79" s="2">
        <f>'PR-RAS'!E83</f>
        <v>42</v>
      </c>
      <c r="E79" s="2">
        <v>0</v>
      </c>
      <c r="F79" s="2">
        <v>0</v>
      </c>
      <c r="G79" s="3">
        <f t="shared" si="0"/>
        <v>12.64302</v>
      </c>
      <c r="H79" s="3">
        <f t="shared" si="1"/>
        <v>9.0000000000003411E-2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23.42</v>
      </c>
      <c r="D81" s="2">
        <f>'PR-RAS'!E85</f>
        <v>42</v>
      </c>
      <c r="E81" s="2">
        <v>0</v>
      </c>
      <c r="F81" s="2">
        <v>0</v>
      </c>
      <c r="G81" s="3">
        <f t="shared" si="0"/>
        <v>8.5936000000000003</v>
      </c>
      <c r="H81" s="3">
        <f t="shared" si="1"/>
        <v>0.42000000000000171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54.67</v>
      </c>
      <c r="D82" s="2">
        <f>'PR-RAS'!E86</f>
        <v>0</v>
      </c>
      <c r="E82" s="2">
        <v>0</v>
      </c>
      <c r="F82" s="2">
        <v>0</v>
      </c>
      <c r="G82" s="3">
        <f t="shared" si="0"/>
        <v>4.4282700000000004</v>
      </c>
      <c r="H82" s="3">
        <f t="shared" si="1"/>
        <v>0.32999999999999829</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4328.84</v>
      </c>
      <c r="D87" s="2">
        <f>'PR-RAS'!E91</f>
        <v>3153.84</v>
      </c>
      <c r="E87" s="2">
        <v>0</v>
      </c>
      <c r="F87" s="2">
        <v>0</v>
      </c>
      <c r="G87" s="3">
        <f t="shared" si="0"/>
        <v>914.74072000000001</v>
      </c>
      <c r="H87" s="3">
        <f t="shared" si="1"/>
        <v>0.31999999999970896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3805.6</v>
      </c>
      <c r="D89" s="2">
        <f>'PR-RAS'!E93</f>
        <v>3152.92</v>
      </c>
      <c r="E89" s="2">
        <v>0</v>
      </c>
      <c r="F89" s="2">
        <v>0</v>
      </c>
      <c r="G89" s="3">
        <f t="shared" si="0"/>
        <v>889.80672000000004</v>
      </c>
      <c r="H89" s="3">
        <f t="shared" si="1"/>
        <v>0.48000000000001819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1.18</v>
      </c>
      <c r="D90" s="2">
        <f>'PR-RAS'!E94</f>
        <v>0.92</v>
      </c>
      <c r="E90" s="2">
        <v>0</v>
      </c>
      <c r="F90" s="2">
        <v>0</v>
      </c>
      <c r="G90" s="3">
        <f t="shared" si="0"/>
        <v>0.26877999999999996</v>
      </c>
      <c r="H90" s="3">
        <f t="shared" si="1"/>
        <v>0.2599999999999999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522.05999999999995</v>
      </c>
      <c r="D93" s="2">
        <f>'PR-RAS'!E97</f>
        <v>0</v>
      </c>
      <c r="E93" s="2">
        <v>0</v>
      </c>
      <c r="F93" s="2">
        <v>0</v>
      </c>
      <c r="G93" s="3">
        <f t="shared" si="0"/>
        <v>48.029519999999991</v>
      </c>
      <c r="H93" s="3">
        <f t="shared" si="1"/>
        <v>5.999999999994543E-2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22918.48</v>
      </c>
      <c r="D102" s="2">
        <f>'PR-RAS'!E106</f>
        <v>22115.72</v>
      </c>
      <c r="E102" s="2">
        <v>0</v>
      </c>
      <c r="F102" s="2">
        <v>0</v>
      </c>
      <c r="G102" s="3">
        <f t="shared" si="0"/>
        <v>6782.14192</v>
      </c>
      <c r="H102" s="3">
        <f t="shared" si="1"/>
        <v>0.75999999999839929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9147.9699999999993</v>
      </c>
      <c r="D108" s="2">
        <f>'PR-RAS'!E112</f>
        <v>6779.69</v>
      </c>
      <c r="E108" s="2">
        <v>0</v>
      </c>
      <c r="F108" s="2">
        <v>0</v>
      </c>
      <c r="G108" s="3">
        <f t="shared" si="0"/>
        <v>2429.6864499999997</v>
      </c>
      <c r="H108" s="3">
        <f t="shared" si="1"/>
        <v>0.34000000000105501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9147.9699999999993</v>
      </c>
      <c r="D113" s="2">
        <f>'PR-RAS'!E117</f>
        <v>6779.69</v>
      </c>
      <c r="E113" s="2">
        <v>0</v>
      </c>
      <c r="F113" s="2">
        <v>0</v>
      </c>
      <c r="G113" s="3">
        <f t="shared" si="0"/>
        <v>2543.2231999999999</v>
      </c>
      <c r="H113" s="3">
        <f t="shared" si="1"/>
        <v>0.34000000000105501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13770.51</v>
      </c>
      <c r="D116" s="2">
        <f>'PR-RAS'!E120</f>
        <v>15336.03</v>
      </c>
      <c r="E116" s="2">
        <v>0</v>
      </c>
      <c r="F116" s="2">
        <v>0</v>
      </c>
      <c r="G116" s="3">
        <f t="shared" si="0"/>
        <v>5110.8955500000002</v>
      </c>
      <c r="H116" s="3">
        <f t="shared" si="1"/>
        <v>0.52000000000043656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13601.26</v>
      </c>
      <c r="D118" s="2">
        <f>'PR-RAS'!E122</f>
        <v>15336.03</v>
      </c>
      <c r="E118" s="2">
        <v>0</v>
      </c>
      <c r="F118" s="2">
        <v>0</v>
      </c>
      <c r="G118" s="3">
        <f t="shared" si="0"/>
        <v>5179.9784399999999</v>
      </c>
      <c r="H118" s="3">
        <f t="shared" si="1"/>
        <v>0.29000000000087311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169.25</v>
      </c>
      <c r="D119" s="2">
        <f>'PR-RAS'!E123</f>
        <v>0</v>
      </c>
      <c r="E119" s="2">
        <v>0</v>
      </c>
      <c r="F119" s="2">
        <v>0</v>
      </c>
      <c r="G119" s="3">
        <f t="shared" si="0"/>
        <v>19.971499999999999</v>
      </c>
      <c r="H119" s="3">
        <f t="shared" si="1"/>
        <v>0.25</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163.80000000000001</v>
      </c>
      <c r="D121" s="2">
        <f>'PR-RAS'!E125</f>
        <v>0</v>
      </c>
      <c r="E121" s="2">
        <v>0</v>
      </c>
      <c r="F121" s="2">
        <v>0</v>
      </c>
      <c r="G121" s="3">
        <f t="shared" si="0"/>
        <v>19.656000000000002</v>
      </c>
      <c r="H121" s="3">
        <f t="shared" si="1"/>
        <v>0.19999999999998863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163.80000000000001</v>
      </c>
      <c r="D122" s="2">
        <f>'PR-RAS'!E126</f>
        <v>0</v>
      </c>
      <c r="E122" s="2">
        <v>0</v>
      </c>
      <c r="F122" s="2">
        <v>0</v>
      </c>
      <c r="G122" s="3">
        <f t="shared" si="0"/>
        <v>19.819800000000001</v>
      </c>
      <c r="H122" s="3">
        <f t="shared" si="1"/>
        <v>0.19999999999998863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163.80000000000001</v>
      </c>
      <c r="D124" s="2">
        <f>'PR-RAS'!E128</f>
        <v>0</v>
      </c>
      <c r="E124" s="2">
        <v>0</v>
      </c>
      <c r="F124" s="2">
        <v>0</v>
      </c>
      <c r="G124" s="3">
        <f t="shared" si="0"/>
        <v>20.147400000000001</v>
      </c>
      <c r="H124" s="3">
        <f t="shared" si="1"/>
        <v>0.19999999999998863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163924.72</v>
      </c>
      <c r="D148" s="2">
        <f>'PR-RAS'!E152</f>
        <v>171762.07</v>
      </c>
      <c r="E148" s="2">
        <v>0</v>
      </c>
      <c r="F148" s="2">
        <v>0</v>
      </c>
      <c r="G148" s="3">
        <f t="shared" si="0"/>
        <v>74594.98242</v>
      </c>
      <c r="H148" s="3">
        <f t="shared" si="1"/>
        <v>0.35000000000582077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21656.850000000002</v>
      </c>
      <c r="D149" s="2">
        <f>'PR-RAS'!E153</f>
        <v>30135.269999999997</v>
      </c>
      <c r="E149" s="2">
        <v>0</v>
      </c>
      <c r="F149" s="2">
        <v>0</v>
      </c>
      <c r="G149" s="3">
        <f t="shared" si="0"/>
        <v>12125.253719999999</v>
      </c>
      <c r="H149" s="3">
        <f t="shared" si="1"/>
        <v>0.41999999999461579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18589.580000000002</v>
      </c>
      <c r="D150" s="2">
        <f>'PR-RAS'!E154</f>
        <v>25523.85</v>
      </c>
      <c r="E150" s="2">
        <v>0</v>
      </c>
      <c r="F150" s="2">
        <v>0</v>
      </c>
      <c r="G150" s="3">
        <f t="shared" si="0"/>
        <v>10375.95472</v>
      </c>
      <c r="H150" s="3">
        <f t="shared" si="1"/>
        <v>0.56999999999970896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18589.580000000002</v>
      </c>
      <c r="D151" s="2">
        <f>'PR-RAS'!E155</f>
        <v>25523.85</v>
      </c>
      <c r="E151" s="2">
        <v>0</v>
      </c>
      <c r="F151" s="2">
        <v>0</v>
      </c>
      <c r="G151" s="3">
        <f t="shared" si="0"/>
        <v>10445.591999999999</v>
      </c>
      <c r="H151" s="3">
        <f t="shared" si="1"/>
        <v>0.56999999999970896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400</v>
      </c>
      <c r="E155" s="2">
        <v>0</v>
      </c>
      <c r="F155" s="2">
        <v>0</v>
      </c>
      <c r="G155" s="3">
        <f t="shared" si="0"/>
        <v>123.2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3067.27</v>
      </c>
      <c r="D156" s="2">
        <f>'PR-RAS'!E160</f>
        <v>4211.42</v>
      </c>
      <c r="E156" s="2">
        <v>0</v>
      </c>
      <c r="F156" s="2">
        <v>0</v>
      </c>
      <c r="G156" s="3">
        <f t="shared" si="0"/>
        <v>1780.96705</v>
      </c>
      <c r="H156" s="3">
        <f t="shared" si="1"/>
        <v>0.69000000000005457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3067.27</v>
      </c>
      <c r="D158" s="2">
        <f>'PR-RAS'!E162</f>
        <v>4211.42</v>
      </c>
      <c r="E158" s="2">
        <v>0</v>
      </c>
      <c r="F158" s="2">
        <v>0</v>
      </c>
      <c r="G158" s="3">
        <f t="shared" si="0"/>
        <v>1803.9472700000001</v>
      </c>
      <c r="H158" s="3">
        <f t="shared" si="1"/>
        <v>0.69000000000005457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69534.95</v>
      </c>
      <c r="D160" s="2">
        <f>'PR-RAS'!E164</f>
        <v>69659.72</v>
      </c>
      <c r="E160" s="2">
        <v>0</v>
      </c>
      <c r="F160" s="2">
        <v>0</v>
      </c>
      <c r="G160" s="3">
        <f t="shared" si="0"/>
        <v>33207.848010000002</v>
      </c>
      <c r="H160" s="3">
        <f t="shared" si="1"/>
        <v>0.33000000000174623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875.45</v>
      </c>
      <c r="D161" s="2">
        <f>'PR-RAS'!E165</f>
        <v>1399.2</v>
      </c>
      <c r="E161" s="2">
        <v>0</v>
      </c>
      <c r="F161" s="2">
        <v>0</v>
      </c>
      <c r="G161" s="3">
        <f t="shared" si="0"/>
        <v>587.81600000000003</v>
      </c>
      <c r="H161" s="3">
        <f t="shared" si="1"/>
        <v>0.65000000000009095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875.45</v>
      </c>
      <c r="D163" s="2">
        <f>'PR-RAS'!E167</f>
        <v>1274.2</v>
      </c>
      <c r="E163" s="2">
        <v>0</v>
      </c>
      <c r="F163" s="2">
        <v>0</v>
      </c>
      <c r="G163" s="3">
        <f t="shared" si="0"/>
        <v>554.66370000000006</v>
      </c>
      <c r="H163" s="3">
        <f t="shared" si="1"/>
        <v>0.65000000000009095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125</v>
      </c>
      <c r="E164" s="2">
        <v>0</v>
      </c>
      <c r="F164" s="2">
        <v>0</v>
      </c>
      <c r="G164" s="3">
        <f t="shared" si="0"/>
        <v>40.75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6485.8300000000008</v>
      </c>
      <c r="D166" s="2">
        <f>'PR-RAS'!E170</f>
        <v>7936.6800000000012</v>
      </c>
      <c r="E166" s="2">
        <v>0</v>
      </c>
      <c r="F166" s="2">
        <v>0</v>
      </c>
      <c r="G166" s="3">
        <f t="shared" si="0"/>
        <v>3689.2663500000008</v>
      </c>
      <c r="H166" s="3">
        <f t="shared" si="1"/>
        <v>0.48999999999796273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1605.51</v>
      </c>
      <c r="D167" s="2">
        <f>'PR-RAS'!E171</f>
        <v>1657.36</v>
      </c>
      <c r="E167" s="2">
        <v>0</v>
      </c>
      <c r="F167" s="2">
        <v>0</v>
      </c>
      <c r="G167" s="3">
        <f t="shared" si="0"/>
        <v>816.75817999999992</v>
      </c>
      <c r="H167" s="3">
        <f t="shared" si="1"/>
        <v>0.84999999999990905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209.09</v>
      </c>
      <c r="D168" s="2">
        <f>'PR-RAS'!E172</f>
        <v>52.28</v>
      </c>
      <c r="E168" s="2">
        <v>0</v>
      </c>
      <c r="F168" s="2">
        <v>0</v>
      </c>
      <c r="G168" s="3">
        <f t="shared" si="0"/>
        <v>52.379550000000002</v>
      </c>
      <c r="H168" s="3">
        <f t="shared" si="1"/>
        <v>0.37000000000000455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4376.09</v>
      </c>
      <c r="D169" s="2">
        <f>'PR-RAS'!E173</f>
        <v>6092.63</v>
      </c>
      <c r="E169" s="2">
        <v>0</v>
      </c>
      <c r="F169" s="2">
        <v>0</v>
      </c>
      <c r="G169" s="3">
        <f t="shared" si="0"/>
        <v>2782.3067999999998</v>
      </c>
      <c r="H169" s="3">
        <f t="shared" si="1"/>
        <v>0.46000000000003638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295.14</v>
      </c>
      <c r="D170" s="2">
        <f>'PR-RAS'!E174</f>
        <v>57.1</v>
      </c>
      <c r="E170" s="2">
        <v>0</v>
      </c>
      <c r="F170" s="2">
        <v>0</v>
      </c>
      <c r="G170" s="3">
        <f t="shared" si="0"/>
        <v>69.178460000000001</v>
      </c>
      <c r="H170" s="3">
        <f t="shared" si="1"/>
        <v>0.23999999999998778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77.31</v>
      </c>
      <c r="E171" s="2">
        <v>0</v>
      </c>
      <c r="F171" s="2">
        <v>0</v>
      </c>
      <c r="G171" s="3">
        <f t="shared" si="0"/>
        <v>26.285400000000003</v>
      </c>
      <c r="H171" s="3">
        <f t="shared" si="1"/>
        <v>0.31000000000000227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36970.74</v>
      </c>
      <c r="D174" s="2">
        <f>'PR-RAS'!E178</f>
        <v>43054.700000000004</v>
      </c>
      <c r="E174" s="2">
        <v>0</v>
      </c>
      <c r="F174" s="2">
        <v>0</v>
      </c>
      <c r="G174" s="3">
        <f t="shared" si="0"/>
        <v>21292.864219999999</v>
      </c>
      <c r="H174" s="3">
        <f t="shared" si="1"/>
        <v>0.55999999999767169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1755.64</v>
      </c>
      <c r="D175" s="2">
        <f>'PR-RAS'!E179</f>
        <v>1707.27</v>
      </c>
      <c r="E175" s="2">
        <v>0</v>
      </c>
      <c r="F175" s="2">
        <v>0</v>
      </c>
      <c r="G175" s="3">
        <f t="shared" si="0"/>
        <v>899.61131999999998</v>
      </c>
      <c r="H175" s="3">
        <f t="shared" si="1"/>
        <v>0.62999999999988177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427.18</v>
      </c>
      <c r="D176" s="2">
        <f>'PR-RAS'!E180</f>
        <v>4011.89</v>
      </c>
      <c r="E176" s="2">
        <v>0</v>
      </c>
      <c r="F176" s="2">
        <v>0</v>
      </c>
      <c r="G176" s="3">
        <f t="shared" si="0"/>
        <v>1478.9179999999997</v>
      </c>
      <c r="H176" s="3">
        <f t="shared" si="1"/>
        <v>0.29000000000013415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5477.44</v>
      </c>
      <c r="D177" s="2">
        <f>'PR-RAS'!E181</f>
        <v>6163.56</v>
      </c>
      <c r="E177" s="2">
        <v>0</v>
      </c>
      <c r="F177" s="2">
        <v>0</v>
      </c>
      <c r="G177" s="3">
        <f t="shared" si="0"/>
        <v>3133.6025600000003</v>
      </c>
      <c r="H177" s="3">
        <f t="shared" si="1"/>
        <v>0.87999999999919964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15249.53</v>
      </c>
      <c r="D178" s="2">
        <f>'PR-RAS'!E182</f>
        <v>17895.39</v>
      </c>
      <c r="E178" s="2">
        <v>0</v>
      </c>
      <c r="F178" s="2">
        <v>0</v>
      </c>
      <c r="G178" s="3">
        <f t="shared" si="0"/>
        <v>9034.1348699999999</v>
      </c>
      <c r="H178" s="3">
        <f t="shared" si="1"/>
        <v>0.85999999999876309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1350</v>
      </c>
      <c r="D180" s="2">
        <f>'PR-RAS'!E184</f>
        <v>0</v>
      </c>
      <c r="E180" s="2">
        <v>0</v>
      </c>
      <c r="F180" s="2">
        <v>0</v>
      </c>
      <c r="G180" s="3">
        <f t="shared" si="0"/>
        <v>241.64999999999998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7200.75</v>
      </c>
      <c r="D181" s="2">
        <f>'PR-RAS'!E185</f>
        <v>5931.76</v>
      </c>
      <c r="E181" s="2">
        <v>0</v>
      </c>
      <c r="F181" s="2">
        <v>0</v>
      </c>
      <c r="G181" s="3">
        <f t="shared" si="0"/>
        <v>3431.5686000000001</v>
      </c>
      <c r="H181" s="3">
        <f t="shared" si="1"/>
        <v>0.48999999999978172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1854.38</v>
      </c>
      <c r="D182" s="2">
        <f>'PR-RAS'!E186</f>
        <v>2159.04</v>
      </c>
      <c r="E182" s="2">
        <v>0</v>
      </c>
      <c r="F182" s="2">
        <v>0</v>
      </c>
      <c r="G182" s="3">
        <f t="shared" si="0"/>
        <v>1117.2152599999999</v>
      </c>
      <c r="H182" s="3">
        <f t="shared" si="1"/>
        <v>0.42000000000007276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3655.82</v>
      </c>
      <c r="D183" s="2">
        <f>'PR-RAS'!E187</f>
        <v>5185.79</v>
      </c>
      <c r="E183" s="2">
        <v>0</v>
      </c>
      <c r="F183" s="2">
        <v>0</v>
      </c>
      <c r="G183" s="3">
        <f t="shared" si="0"/>
        <v>2552.9867999999997</v>
      </c>
      <c r="H183" s="3">
        <f t="shared" si="1"/>
        <v>0.38999999999987267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30.5</v>
      </c>
      <c r="D184" s="2">
        <f>'PR-RAS'!E188</f>
        <v>0</v>
      </c>
      <c r="E184" s="2">
        <v>0</v>
      </c>
      <c r="F184" s="2">
        <v>0</v>
      </c>
      <c r="G184" s="3">
        <f t="shared" si="0"/>
        <v>5.5815000000000001</v>
      </c>
      <c r="H184" s="3">
        <f t="shared" si="1"/>
        <v>0.5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25172.43</v>
      </c>
      <c r="D190" s="2">
        <f>'PR-RAS'!E194</f>
        <v>17269.14</v>
      </c>
      <c r="E190" s="2">
        <v>0</v>
      </c>
      <c r="F190" s="2">
        <v>0</v>
      </c>
      <c r="G190" s="3">
        <f t="shared" si="0"/>
        <v>11285.324189999999</v>
      </c>
      <c r="H190" s="3">
        <f t="shared" si="1"/>
        <v>0.56999999999970896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15524.12</v>
      </c>
      <c r="D191" s="2">
        <f>'PR-RAS'!E195</f>
        <v>14631.53</v>
      </c>
      <c r="E191" s="2">
        <v>0</v>
      </c>
      <c r="F191" s="2">
        <v>0</v>
      </c>
      <c r="G191" s="3">
        <f t="shared" si="0"/>
        <v>8509.5642000000007</v>
      </c>
      <c r="H191" s="3">
        <f t="shared" si="1"/>
        <v>0.59000000000014552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2395.21</v>
      </c>
      <c r="D193" s="2">
        <f>'PR-RAS'!E197</f>
        <v>719.25</v>
      </c>
      <c r="E193" s="2">
        <v>0</v>
      </c>
      <c r="F193" s="2">
        <v>0</v>
      </c>
      <c r="G193" s="3">
        <f t="shared" si="0"/>
        <v>736.07231999999999</v>
      </c>
      <c r="H193" s="3">
        <f t="shared" si="1"/>
        <v>0.46000000000003638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1363.62</v>
      </c>
      <c r="D194" s="2">
        <f>'PR-RAS'!E198</f>
        <v>0</v>
      </c>
      <c r="E194" s="2">
        <v>0</v>
      </c>
      <c r="F194" s="2">
        <v>0</v>
      </c>
      <c r="G194" s="3">
        <f t="shared" si="0"/>
        <v>263.17865999999998</v>
      </c>
      <c r="H194" s="3">
        <f t="shared" si="1"/>
        <v>0.38000000000010914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1250</v>
      </c>
      <c r="D195" s="2">
        <f>'PR-RAS'!E199</f>
        <v>0</v>
      </c>
      <c r="E195" s="2">
        <v>0</v>
      </c>
      <c r="F195" s="2">
        <v>0</v>
      </c>
      <c r="G195" s="3">
        <f t="shared" si="0"/>
        <v>242.5</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4639.4799999999996</v>
      </c>
      <c r="D197" s="2">
        <f>'PR-RAS'!E201</f>
        <v>1918.36</v>
      </c>
      <c r="E197" s="2">
        <v>0</v>
      </c>
      <c r="F197" s="2">
        <v>0</v>
      </c>
      <c r="G197" s="3">
        <f t="shared" si="0"/>
        <v>1661.3351999999998</v>
      </c>
      <c r="H197" s="3">
        <f t="shared" si="1"/>
        <v>0.8399999999994634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594.86</v>
      </c>
      <c r="D198" s="2">
        <f>'PR-RAS'!E202</f>
        <v>607.08000000000004</v>
      </c>
      <c r="E198" s="2">
        <v>0</v>
      </c>
      <c r="F198" s="2">
        <v>0</v>
      </c>
      <c r="G198" s="3">
        <f t="shared" si="0"/>
        <v>356.37693999999999</v>
      </c>
      <c r="H198" s="3">
        <f t="shared" si="1"/>
        <v>0.22000000000002728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594.86</v>
      </c>
      <c r="D212" s="2">
        <f>'PR-RAS'!E216</f>
        <v>607.08000000000004</v>
      </c>
      <c r="E212" s="2">
        <v>0</v>
      </c>
      <c r="F212" s="2">
        <v>0</v>
      </c>
      <c r="G212" s="3">
        <f t="shared" si="0"/>
        <v>381.70321999999999</v>
      </c>
      <c r="H212" s="3">
        <f t="shared" si="1"/>
        <v>0.22000000000002728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487.06</v>
      </c>
      <c r="D213" s="2">
        <f>'PR-RAS'!E217</f>
        <v>590.1</v>
      </c>
      <c r="E213" s="2">
        <v>0</v>
      </c>
      <c r="F213" s="2">
        <v>0</v>
      </c>
      <c r="G213" s="3">
        <f t="shared" si="0"/>
        <v>353.45911999999998</v>
      </c>
      <c r="H213" s="3">
        <f t="shared" si="1"/>
        <v>0.16000000000002501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29.68</v>
      </c>
      <c r="D215" s="2">
        <f>'PR-RAS'!E219</f>
        <v>16.98</v>
      </c>
      <c r="E215" s="2">
        <v>0</v>
      </c>
      <c r="F215" s="2">
        <v>0</v>
      </c>
      <c r="G215" s="3">
        <f t="shared" si="0"/>
        <v>13.61896</v>
      </c>
      <c r="H215" s="3">
        <f t="shared" si="1"/>
        <v>0.33999999999999986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78.12</v>
      </c>
      <c r="D216" s="2">
        <f>'PR-RAS'!E220</f>
        <v>0</v>
      </c>
      <c r="E216" s="2">
        <v>0</v>
      </c>
      <c r="F216" s="2">
        <v>0</v>
      </c>
      <c r="G216" s="3">
        <f t="shared" si="0"/>
        <v>16.7958</v>
      </c>
      <c r="H216" s="3">
        <f t="shared" si="1"/>
        <v>0.12000000000000455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1435.23</v>
      </c>
      <c r="D217" s="2">
        <f>'PR-RAS'!E221</f>
        <v>2511</v>
      </c>
      <c r="E217" s="2">
        <v>0</v>
      </c>
      <c r="F217" s="2">
        <v>0</v>
      </c>
      <c r="G217" s="3">
        <f t="shared" si="0"/>
        <v>1394.7616799999998</v>
      </c>
      <c r="H217" s="3">
        <f t="shared" si="1"/>
        <v>0.23000000000001819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1435.23</v>
      </c>
      <c r="D221" s="2">
        <f>'PR-RAS'!E225</f>
        <v>2511</v>
      </c>
      <c r="E221" s="2">
        <v>0</v>
      </c>
      <c r="F221" s="2">
        <v>0</v>
      </c>
      <c r="G221" s="3">
        <f t="shared" si="0"/>
        <v>1420.5906</v>
      </c>
      <c r="H221" s="3">
        <f t="shared" si="1"/>
        <v>0.23000000000001819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1435.23</v>
      </c>
      <c r="D223" s="2">
        <f>'PR-RAS'!E227</f>
        <v>2511</v>
      </c>
      <c r="E223" s="2">
        <v>0</v>
      </c>
      <c r="F223" s="2">
        <v>0</v>
      </c>
      <c r="G223" s="3">
        <f t="shared" si="0"/>
        <v>1433.50506</v>
      </c>
      <c r="H223" s="3">
        <f t="shared" si="1"/>
        <v>0.23000000000001819</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23644.400000000001</v>
      </c>
      <c r="D226" s="2">
        <f>'PR-RAS'!E230</f>
        <v>23477.390000000003</v>
      </c>
      <c r="E226" s="2">
        <v>0</v>
      </c>
      <c r="F226" s="2">
        <v>0</v>
      </c>
      <c r="G226" s="3">
        <f t="shared" si="0"/>
        <v>15884.815500000002</v>
      </c>
      <c r="H226" s="3">
        <f t="shared" si="1"/>
        <v>0.79000000000451109</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1941.24</v>
      </c>
      <c r="D233" s="2">
        <f>'PR-RAS'!E237</f>
        <v>1228.45</v>
      </c>
      <c r="E233" s="2">
        <v>0</v>
      </c>
      <c r="F233" s="2">
        <v>0</v>
      </c>
      <c r="G233" s="3">
        <f t="shared" si="0"/>
        <v>1020.3684800000001</v>
      </c>
      <c r="H233" s="3">
        <f t="shared" si="1"/>
        <v>0.69000000000005457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1941.24</v>
      </c>
      <c r="D234" s="2">
        <f>'PR-RAS'!E238</f>
        <v>1228.45</v>
      </c>
      <c r="E234" s="2">
        <v>0</v>
      </c>
      <c r="F234" s="2">
        <v>0</v>
      </c>
      <c r="G234" s="3">
        <f t="shared" si="0"/>
        <v>1024.7666200000001</v>
      </c>
      <c r="H234" s="3">
        <f t="shared" si="1"/>
        <v>0.69000000000005457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21703.16</v>
      </c>
      <c r="D242" s="2">
        <f>'PR-RAS'!E246</f>
        <v>22248.940000000002</v>
      </c>
      <c r="E242" s="2">
        <v>0</v>
      </c>
      <c r="F242" s="2">
        <v>0</v>
      </c>
      <c r="G242" s="3">
        <f t="shared" si="0"/>
        <v>15954.450640000001</v>
      </c>
      <c r="H242" s="3">
        <f t="shared" si="1"/>
        <v>0.21999999999752617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21703.16</v>
      </c>
      <c r="D243" s="2">
        <f>'PR-RAS'!E247</f>
        <v>21550.54</v>
      </c>
      <c r="E243" s="2">
        <v>0</v>
      </c>
      <c r="F243" s="2">
        <v>0</v>
      </c>
      <c r="G243" s="3">
        <f t="shared" si="0"/>
        <v>15682.62608</v>
      </c>
      <c r="H243" s="3">
        <f t="shared" si="1"/>
        <v>0.61999999999898137</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698.4</v>
      </c>
      <c r="E244" s="2">
        <v>0</v>
      </c>
      <c r="F244" s="2">
        <v>0</v>
      </c>
      <c r="G244" s="3">
        <f t="shared" si="0"/>
        <v>339.42239999999998</v>
      </c>
      <c r="H244" s="3">
        <f t="shared" si="1"/>
        <v>0.39999999999997726</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32573.89</v>
      </c>
      <c r="D258" s="2">
        <f>'PR-RAS'!E262</f>
        <v>32810</v>
      </c>
      <c r="E258" s="2">
        <v>0</v>
      </c>
      <c r="F258" s="2">
        <v>0</v>
      </c>
      <c r="G258" s="3">
        <f t="shared" si="0"/>
        <v>25235.829730000001</v>
      </c>
      <c r="H258" s="3">
        <f t="shared" si="1"/>
        <v>0.11000000000058208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32573.89</v>
      </c>
      <c r="D265" s="2">
        <f>'PR-RAS'!E269</f>
        <v>32810</v>
      </c>
      <c r="E265" s="2">
        <v>0</v>
      </c>
      <c r="F265" s="2">
        <v>0</v>
      </c>
      <c r="G265" s="3">
        <f t="shared" si="0"/>
        <v>25923.186960000003</v>
      </c>
      <c r="H265" s="3">
        <f t="shared" si="1"/>
        <v>0.11000000000058208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22917.64</v>
      </c>
      <c r="D266" s="2">
        <f>'PR-RAS'!E270</f>
        <v>22810</v>
      </c>
      <c r="E266" s="2">
        <v>0</v>
      </c>
      <c r="F266" s="2">
        <v>0</v>
      </c>
      <c r="G266" s="3">
        <f t="shared" si="0"/>
        <v>18162.474600000001</v>
      </c>
      <c r="H266" s="3">
        <f t="shared" si="1"/>
        <v>0.36000000000058208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9656.25</v>
      </c>
      <c r="D267" s="2">
        <f>'PR-RAS'!E271</f>
        <v>10000</v>
      </c>
      <c r="E267" s="2">
        <v>0</v>
      </c>
      <c r="F267" s="2">
        <v>0</v>
      </c>
      <c r="G267" s="3">
        <f t="shared" si="0"/>
        <v>7888.5625</v>
      </c>
      <c r="H267" s="3">
        <f t="shared" si="1"/>
        <v>0.25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14484.54</v>
      </c>
      <c r="D269" s="2">
        <f>'PR-RAS'!E273</f>
        <v>12561.61</v>
      </c>
      <c r="E269" s="2">
        <v>0</v>
      </c>
      <c r="F269" s="2">
        <v>0</v>
      </c>
      <c r="G269" s="3">
        <f t="shared" si="0"/>
        <v>10614.879680000002</v>
      </c>
      <c r="H269" s="3">
        <f t="shared" si="1"/>
        <v>0.84999999999854481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14484.54</v>
      </c>
      <c r="D270" s="2">
        <f>'PR-RAS'!E274</f>
        <v>12561.61</v>
      </c>
      <c r="E270" s="2">
        <v>0</v>
      </c>
      <c r="F270" s="2">
        <v>0</v>
      </c>
      <c r="G270" s="3">
        <f t="shared" si="0"/>
        <v>10654.487440000001</v>
      </c>
      <c r="H270" s="3">
        <f t="shared" si="1"/>
        <v>0.84999999999854481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14484.54</v>
      </c>
      <c r="D271" s="2">
        <f>'PR-RAS'!E275</f>
        <v>12561.61</v>
      </c>
      <c r="E271" s="2">
        <v>0</v>
      </c>
      <c r="F271" s="2">
        <v>0</v>
      </c>
      <c r="G271" s="3">
        <f t="shared" si="0"/>
        <v>10694.095200000002</v>
      </c>
      <c r="H271" s="3">
        <f t="shared" si="1"/>
        <v>0.84999999999854481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163924.72</v>
      </c>
      <c r="D295" s="2">
        <f>'PR-RAS'!E299</f>
        <v>171762.07</v>
      </c>
      <c r="E295" s="2">
        <v>0</v>
      </c>
      <c r="F295" s="2">
        <v>0</v>
      </c>
      <c r="G295" s="3">
        <f t="shared" si="12"/>
        <v>149189.96484</v>
      </c>
      <c r="H295" s="3">
        <f t="shared" si="13"/>
        <v>0.35000000000582077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64515.25</v>
      </c>
      <c r="D296" s="2">
        <f>'PR-RAS'!E300</f>
        <v>331118.94</v>
      </c>
      <c r="E296" s="2">
        <v>0</v>
      </c>
      <c r="F296" s="2">
        <v>0</v>
      </c>
      <c r="G296" s="3">
        <f t="shared" si="12"/>
        <v>214392.17335</v>
      </c>
      <c r="H296" s="3">
        <f t="shared" si="13"/>
        <v>0.30999999999767169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167268.76999999999</v>
      </c>
      <c r="D298" s="2">
        <f>'PR-RAS'!E302</f>
        <v>40538.42</v>
      </c>
      <c r="E298" s="2">
        <v>0</v>
      </c>
      <c r="F298" s="2">
        <v>0</v>
      </c>
      <c r="G298" s="3">
        <f t="shared" si="12"/>
        <v>73758.646169999993</v>
      </c>
      <c r="H298" s="3">
        <f t="shared" si="13"/>
        <v>0.65000000000873115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167029.74</v>
      </c>
      <c r="D355" s="2">
        <f>'PR-RAS'!E360</f>
        <v>228259.78</v>
      </c>
      <c r="E355" s="2">
        <v>0</v>
      </c>
      <c r="F355" s="2">
        <v>0</v>
      </c>
      <c r="G355" s="3">
        <f t="shared" si="12"/>
        <v>220736.4522</v>
      </c>
      <c r="H355" s="3">
        <f t="shared" si="13"/>
        <v>0.48000000001047738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167029.74</v>
      </c>
      <c r="D368" s="2">
        <f>'PR-RAS'!E373</f>
        <v>228259.78</v>
      </c>
      <c r="E368" s="2">
        <v>0</v>
      </c>
      <c r="F368" s="2">
        <v>0</v>
      </c>
      <c r="G368" s="3">
        <f t="shared" si="12"/>
        <v>228842.5931</v>
      </c>
      <c r="H368" s="3">
        <f t="shared" si="13"/>
        <v>0.48000000001047738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161868.78</v>
      </c>
      <c r="D369" s="2">
        <f>'PR-RAS'!E374</f>
        <v>221533.67</v>
      </c>
      <c r="E369" s="2">
        <v>0</v>
      </c>
      <c r="F369" s="2">
        <v>0</v>
      </c>
      <c r="G369" s="3">
        <f t="shared" si="12"/>
        <v>222616.49215999999</v>
      </c>
      <c r="H369" s="3">
        <f t="shared" si="13"/>
        <v>0.54999999998835847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156275.65</v>
      </c>
      <c r="D371" s="2">
        <f>'PR-RAS'!E376</f>
        <v>221533.67</v>
      </c>
      <c r="E371" s="2">
        <v>0</v>
      </c>
      <c r="F371" s="2">
        <v>0</v>
      </c>
      <c r="G371" s="3">
        <f t="shared" si="12"/>
        <v>221756.9063</v>
      </c>
      <c r="H371" s="3">
        <f t="shared" si="13"/>
        <v>0.67999999999301508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5593.13</v>
      </c>
      <c r="D372" s="2">
        <f>'PR-RAS'!E377</f>
        <v>0</v>
      </c>
      <c r="E372" s="2">
        <v>0</v>
      </c>
      <c r="F372" s="2">
        <v>0</v>
      </c>
      <c r="G372" s="3">
        <f t="shared" si="12"/>
        <v>2075.05123</v>
      </c>
      <c r="H372" s="3">
        <f t="shared" si="13"/>
        <v>0.13000000000010914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5160.96</v>
      </c>
      <c r="D374" s="2">
        <f>'PR-RAS'!E379</f>
        <v>2863.61</v>
      </c>
      <c r="E374" s="2">
        <v>0</v>
      </c>
      <c r="F374" s="2">
        <v>0</v>
      </c>
      <c r="G374" s="3">
        <f t="shared" si="12"/>
        <v>4061.2911400000003</v>
      </c>
      <c r="H374" s="3">
        <f t="shared" si="13"/>
        <v>0.42999999999983629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4678.3500000000004</v>
      </c>
      <c r="D375" s="2">
        <f>'PR-RAS'!E380</f>
        <v>1058.76</v>
      </c>
      <c r="E375" s="2">
        <v>0</v>
      </c>
      <c r="F375" s="2">
        <v>0</v>
      </c>
      <c r="G375" s="3">
        <f t="shared" si="12"/>
        <v>2541.6553800000002</v>
      </c>
      <c r="H375" s="3">
        <f t="shared" si="13"/>
        <v>0.59000000000037289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1108.75</v>
      </c>
      <c r="E376" s="2">
        <v>0</v>
      </c>
      <c r="F376" s="2">
        <v>0</v>
      </c>
      <c r="G376" s="3">
        <f t="shared" si="12"/>
        <v>831.5625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482.61</v>
      </c>
      <c r="D381" s="2">
        <f>'PR-RAS'!E386</f>
        <v>696.1</v>
      </c>
      <c r="E381" s="2">
        <v>0</v>
      </c>
      <c r="F381" s="2">
        <v>0</v>
      </c>
      <c r="G381" s="3">
        <f t="shared" si="12"/>
        <v>712.42779999999993</v>
      </c>
      <c r="H381" s="3">
        <f t="shared" si="13"/>
        <v>0.49000000000000909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3862.5</v>
      </c>
      <c r="E396" s="2">
        <v>0</v>
      </c>
      <c r="F396" s="2">
        <v>0</v>
      </c>
      <c r="G396" s="3">
        <f t="shared" si="12"/>
        <v>3051.375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3862.5</v>
      </c>
      <c r="E399" s="2">
        <v>0</v>
      </c>
      <c r="F399" s="2">
        <v>0</v>
      </c>
      <c r="G399" s="3">
        <f t="shared" si="12"/>
        <v>3074.55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167029.74</v>
      </c>
      <c r="D413" s="2">
        <f>'PR-RAS'!E418</f>
        <v>228259.78</v>
      </c>
      <c r="E413" s="2">
        <v>0</v>
      </c>
      <c r="F413" s="2">
        <v>0</v>
      </c>
      <c r="G413" s="3">
        <f t="shared" si="12"/>
        <v>256902.31160000002</v>
      </c>
      <c r="H413" s="3">
        <f t="shared" si="13"/>
        <v>0.48000000001047738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228439.97</v>
      </c>
      <c r="D417" s="2">
        <f>'PR-RAS'!E422</f>
        <v>502881.01</v>
      </c>
      <c r="E417" s="2">
        <v>0</v>
      </c>
      <c r="F417" s="2">
        <v>0</v>
      </c>
      <c r="G417" s="3">
        <f t="shared" si="12"/>
        <v>513428.02784</v>
      </c>
      <c r="H417" s="3">
        <f t="shared" si="13"/>
        <v>4.0000000008149073E-2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330954.45999999996</v>
      </c>
      <c r="D418" s="2">
        <f>'PR-RAS'!E423</f>
        <v>400021.85</v>
      </c>
      <c r="E418" s="2">
        <v>0</v>
      </c>
      <c r="F418" s="2">
        <v>0</v>
      </c>
      <c r="G418" s="3">
        <f t="shared" si="12"/>
        <v>471626.23271999997</v>
      </c>
      <c r="H418" s="3">
        <f t="shared" si="13"/>
        <v>0.60999999998603016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102859.16000000003</v>
      </c>
      <c r="E419" s="2">
        <v>0</v>
      </c>
      <c r="F419" s="2">
        <v>0</v>
      </c>
      <c r="G419" s="3">
        <f t="shared" si="12"/>
        <v>85990.257760000022</v>
      </c>
      <c r="H419" s="3">
        <f t="shared" si="13"/>
        <v>0.16000000003259629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102514.48999999996</v>
      </c>
      <c r="D420" s="2">
        <f>'PR-RAS'!E425</f>
        <v>0</v>
      </c>
      <c r="E420" s="2">
        <v>0</v>
      </c>
      <c r="F420" s="2">
        <v>0</v>
      </c>
      <c r="G420" s="3">
        <f t="shared" si="12"/>
        <v>42953.571309999985</v>
      </c>
      <c r="H420" s="3">
        <f t="shared" si="13"/>
        <v>0.48999999996158294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167268.76999999999</v>
      </c>
      <c r="D421" s="2">
        <f>'PR-RAS'!E426</f>
        <v>40538.42</v>
      </c>
      <c r="E421" s="2">
        <v>0</v>
      </c>
      <c r="F421" s="2">
        <v>0</v>
      </c>
      <c r="G421" s="3">
        <f t="shared" si="12"/>
        <v>104305.15619999998</v>
      </c>
      <c r="H421" s="3">
        <f t="shared" si="13"/>
        <v>0.65000000000873115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228439.97</v>
      </c>
      <c r="D637" s="2">
        <f>'PR-RAS'!E643</f>
        <v>502881.01</v>
      </c>
      <c r="E637" s="2">
        <v>0</v>
      </c>
      <c r="F637" s="2">
        <v>0</v>
      </c>
      <c r="G637" s="3">
        <f t="shared" si="14"/>
        <v>784952.46563999995</v>
      </c>
      <c r="H637" s="3">
        <f t="shared" si="15"/>
        <v>4.0000000008149073E-2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330954.45999999996</v>
      </c>
      <c r="D638" s="2">
        <f>'PR-RAS'!E644</f>
        <v>400021.85</v>
      </c>
      <c r="E638" s="2">
        <v>0</v>
      </c>
      <c r="F638" s="2">
        <v>0</v>
      </c>
      <c r="G638" s="3">
        <f t="shared" si="14"/>
        <v>720445.82791999995</v>
      </c>
      <c r="H638" s="3">
        <f t="shared" si="15"/>
        <v>0.60999999998603016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102859.16000000003</v>
      </c>
      <c r="E639" s="2">
        <v>0</v>
      </c>
      <c r="F639" s="2">
        <v>0</v>
      </c>
      <c r="G639" s="3">
        <f t="shared" si="14"/>
        <v>131248.28816000005</v>
      </c>
      <c r="H639" s="3">
        <f t="shared" si="15"/>
        <v>0.16000000003259629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102514.48999999996</v>
      </c>
      <c r="D640" s="2">
        <f>'PR-RAS'!E646</f>
        <v>0</v>
      </c>
      <c r="E640" s="2">
        <v>0</v>
      </c>
      <c r="F640" s="2">
        <v>0</v>
      </c>
      <c r="G640" s="3">
        <f t="shared" si="14"/>
        <v>65506.759109999977</v>
      </c>
      <c r="H640" s="3">
        <f t="shared" si="15"/>
        <v>0.48999999996158294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167268.76999999999</v>
      </c>
      <c r="D641" s="2">
        <f>'PR-RAS'!E647</f>
        <v>40538.42</v>
      </c>
      <c r="E641" s="2">
        <v>0</v>
      </c>
      <c r="F641" s="2">
        <v>0</v>
      </c>
      <c r="G641" s="3">
        <f t="shared" si="14"/>
        <v>158941.19039999999</v>
      </c>
      <c r="H641" s="3">
        <f t="shared" si="15"/>
        <v>0.65000000000873115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64754.280000000028</v>
      </c>
      <c r="D643" s="2">
        <f>'PR-RAS'!E649</f>
        <v>143397.58000000002</v>
      </c>
      <c r="E643" s="2">
        <v>0</v>
      </c>
      <c r="F643" s="2">
        <v>0</v>
      </c>
      <c r="G643" s="3">
        <f t="shared" si="14"/>
        <v>225694.74048000004</v>
      </c>
      <c r="H643" s="3">
        <f t="shared" si="15"/>
        <v>0.70000000001164153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186465.54</v>
      </c>
      <c r="D646" s="2">
        <f>'PR-RAS'!E653</f>
        <v>211495.08</v>
      </c>
      <c r="E646" s="2">
        <v>0</v>
      </c>
      <c r="F646" s="2">
        <v>0</v>
      </c>
      <c r="G646" s="3">
        <f t="shared" si="14"/>
        <v>393098.9265</v>
      </c>
      <c r="H646" s="3">
        <f t="shared" si="15"/>
        <v>0.53999999997904524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234327.27</v>
      </c>
      <c r="D647" s="2">
        <f>'PR-RAS'!E654</f>
        <v>506782.66</v>
      </c>
      <c r="E647" s="2">
        <v>0</v>
      </c>
      <c r="F647" s="2">
        <v>0</v>
      </c>
      <c r="G647" s="3">
        <f t="shared" si="14"/>
        <v>806138.61313999991</v>
      </c>
      <c r="H647" s="3">
        <f t="shared" si="15"/>
        <v>0.61000000001513399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281665.34999999998</v>
      </c>
      <c r="D648" s="2">
        <f>'PR-RAS'!E655</f>
        <v>555195.6</v>
      </c>
      <c r="E648" s="2">
        <v>0</v>
      </c>
      <c r="F648" s="2">
        <v>0</v>
      </c>
      <c r="G648" s="3">
        <f t="shared" si="14"/>
        <v>900660.58784999989</v>
      </c>
      <c r="H648" s="3">
        <f t="shared" si="15"/>
        <v>0.75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139127.46000000002</v>
      </c>
      <c r="D649" s="2">
        <f>'PR-RAS'!E656</f>
        <v>163082.14000000001</v>
      </c>
      <c r="E649" s="2">
        <v>0</v>
      </c>
      <c r="F649" s="2">
        <v>0</v>
      </c>
      <c r="G649" s="3">
        <f t="shared" si="14"/>
        <v>301509.04752000002</v>
      </c>
      <c r="H649" s="3">
        <f t="shared" si="15"/>
        <v>0.6000000000349246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v>
      </c>
      <c r="D650" s="2">
        <f>'PR-RAS'!E657</f>
        <v>2</v>
      </c>
      <c r="E650" s="2">
        <v>0</v>
      </c>
      <c r="F650" s="2">
        <v>0</v>
      </c>
      <c r="G650" s="3">
        <f t="shared" si="14"/>
        <v>3.8940000000000001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v>
      </c>
      <c r="D652" s="2">
        <f>'PR-RAS'!E659</f>
        <v>2</v>
      </c>
      <c r="E652" s="2">
        <v>0</v>
      </c>
      <c r="F652" s="2">
        <v>0</v>
      </c>
      <c r="G652" s="3">
        <f t="shared" si="14"/>
        <v>3.9060000000000001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768.82</v>
      </c>
      <c r="D657" s="2">
        <f>'PR-RAS'!E664</f>
        <v>5324.64</v>
      </c>
      <c r="E657" s="2">
        <v>0</v>
      </c>
      <c r="F657" s="2">
        <v>0</v>
      </c>
      <c r="G657" s="3">
        <f t="shared" si="16"/>
        <v>7490.2736000000004</v>
      </c>
      <c r="H657" s="3">
        <f t="shared" si="17"/>
        <v>0.53999999999962256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68262.720000000001</v>
      </c>
      <c r="D662" s="2">
        <f>'PR-RAS'!E669</f>
        <v>0</v>
      </c>
      <c r="E662" s="2">
        <v>0</v>
      </c>
      <c r="F662" s="2">
        <v>0</v>
      </c>
      <c r="G662" s="3">
        <f t="shared" si="14"/>
        <v>45121.657920000005</v>
      </c>
      <c r="H662" s="3">
        <f t="shared" si="15"/>
        <v>0.27999999999883585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7508.4</v>
      </c>
      <c r="D663" s="2">
        <f>'PR-RAS'!E670</f>
        <v>0</v>
      </c>
      <c r="E663" s="2">
        <v>0</v>
      </c>
      <c r="F663" s="2">
        <v>0</v>
      </c>
      <c r="G663" s="3">
        <f t="shared" si="14"/>
        <v>4970.5608000000002</v>
      </c>
      <c r="H663" s="3">
        <f t="shared" si="15"/>
        <v>0.3999999999996362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194540.61</v>
      </c>
      <c r="E666" s="2">
        <v>0</v>
      </c>
      <c r="F666" s="2">
        <v>0</v>
      </c>
      <c r="G666" s="3">
        <f t="shared" si="14"/>
        <v>258739.01129999998</v>
      </c>
      <c r="H666" s="3">
        <f t="shared" si="15"/>
        <v>0.39000000001396984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18750</v>
      </c>
      <c r="E695" s="2">
        <v>0</v>
      </c>
      <c r="F695" s="2">
        <v>0</v>
      </c>
      <c r="G695" s="3">
        <f t="shared" si="14"/>
        <v>26024.999999999996</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42774.43</v>
      </c>
      <c r="E699" s="2">
        <v>0</v>
      </c>
      <c r="F699" s="2">
        <v>0</v>
      </c>
      <c r="G699" s="3">
        <f t="shared" si="14"/>
        <v>59713.10428</v>
      </c>
      <c r="H699" s="3">
        <f t="shared" si="15"/>
        <v>0.43000000000029104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163.36000000000001</v>
      </c>
      <c r="D704" s="2">
        <f>'PR-RAS'!E711</f>
        <v>0</v>
      </c>
      <c r="E704" s="2">
        <v>0</v>
      </c>
      <c r="F704" s="2">
        <v>0</v>
      </c>
      <c r="G704" s="3">
        <f t="shared" ref="G704:G707" si="20">(B704/1000)*(C704*1+D704*2)</f>
        <v>114.84208</v>
      </c>
      <c r="H704" s="3">
        <f t="shared" ref="H704:H707" si="21">ABS(C704-ROUND(C704,0))+ABS(D704-ROUND(D704,0))</f>
        <v>0.36000000000001364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1.18</v>
      </c>
      <c r="D705" s="2">
        <f>'PR-RAS'!E712</f>
        <v>0.92</v>
      </c>
      <c r="E705" s="2">
        <v>0</v>
      </c>
      <c r="F705" s="2">
        <v>0</v>
      </c>
      <c r="G705" s="3">
        <f t="shared" si="20"/>
        <v>2.12608</v>
      </c>
      <c r="H705" s="3">
        <f t="shared" si="21"/>
        <v>0.2599999999999999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875.45</v>
      </c>
      <c r="D727" s="2">
        <f>'PR-RAS'!E734</f>
        <v>1274.2</v>
      </c>
      <c r="E727" s="2">
        <v>0</v>
      </c>
      <c r="F727" s="2">
        <v>0</v>
      </c>
      <c r="G727" s="3">
        <f t="shared" si="14"/>
        <v>2485.7151000000003</v>
      </c>
      <c r="H727" s="3">
        <f t="shared" si="15"/>
        <v>0.65000000000009095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261.81</v>
      </c>
      <c r="D730" s="2">
        <f>'PR-RAS'!E737</f>
        <v>0</v>
      </c>
      <c r="E730" s="2">
        <v>0</v>
      </c>
      <c r="F730" s="2">
        <v>0</v>
      </c>
      <c r="G730" s="3">
        <f t="shared" si="14"/>
        <v>190.85948999999999</v>
      </c>
      <c r="H730" s="3">
        <f t="shared" si="15"/>
        <v>0.18999999999999773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2908.94</v>
      </c>
      <c r="D731" s="2">
        <f>'PR-RAS'!E738</f>
        <v>3427.72</v>
      </c>
      <c r="E731" s="2">
        <v>0</v>
      </c>
      <c r="F731" s="2">
        <v>0</v>
      </c>
      <c r="G731" s="3">
        <f t="shared" si="14"/>
        <v>7127.9973999999993</v>
      </c>
      <c r="H731" s="3">
        <f t="shared" si="15"/>
        <v>0.34000000000014552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8494.2199999999993</v>
      </c>
      <c r="D734" s="2">
        <f>'PR-RAS'!E741</f>
        <v>14631.53</v>
      </c>
      <c r="E734" s="2">
        <v>0</v>
      </c>
      <c r="F734" s="2">
        <v>0</v>
      </c>
      <c r="G734" s="3">
        <f t="shared" si="14"/>
        <v>27676.086239999997</v>
      </c>
      <c r="H734" s="3">
        <f t="shared" si="15"/>
        <v>0.68999999999869033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1941.24</v>
      </c>
      <c r="D774" s="2">
        <f>'PR-RAS'!E781</f>
        <v>1228.45</v>
      </c>
      <c r="E774" s="2">
        <v>0</v>
      </c>
      <c r="F774" s="2">
        <v>0</v>
      </c>
      <c r="G774" s="3">
        <f t="shared" si="14"/>
        <v>3399.7622200000005</v>
      </c>
      <c r="H774" s="3">
        <f t="shared" si="15"/>
        <v>0.69000000000005457</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10870</v>
      </c>
      <c r="D836" s="2">
        <f>'PR-RAS'!E843</f>
        <v>9960</v>
      </c>
      <c r="E836" s="2">
        <v>0</v>
      </c>
      <c r="F836" s="2">
        <v>0</v>
      </c>
      <c r="G836" s="3">
        <f t="shared" si="14"/>
        <v>25709.649999999998</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1556.79</v>
      </c>
      <c r="D837" s="2">
        <f>'PR-RAS'!E844</f>
        <v>450</v>
      </c>
      <c r="E837" s="2">
        <v>0</v>
      </c>
      <c r="F837" s="2">
        <v>0</v>
      </c>
      <c r="G837" s="3">
        <f t="shared" ref="G837:G1010" si="34">(B837/1000)*(C837*1+D837*2)</f>
        <v>2053.87644</v>
      </c>
      <c r="H837" s="3">
        <f t="shared" ref="H837:H1095" si="35">ABS(C837-ROUND(C837,0))+ABS(D837-ROUND(D837,0))</f>
        <v>0.21000000000003638</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8500</v>
      </c>
      <c r="D839" s="2">
        <f>'PR-RAS'!E846</f>
        <v>10400</v>
      </c>
      <c r="E839" s="2">
        <v>0</v>
      </c>
      <c r="F839" s="2">
        <v>0</v>
      </c>
      <c r="G839" s="3">
        <f t="shared" si="34"/>
        <v>24553.399999999998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1990.85</v>
      </c>
      <c r="D841" s="2">
        <f>'PR-RAS'!E848</f>
        <v>2000</v>
      </c>
      <c r="E841" s="2">
        <v>0</v>
      </c>
      <c r="F841" s="2">
        <v>0</v>
      </c>
      <c r="G841" s="3">
        <f t="shared" si="34"/>
        <v>5032.3140000000003</v>
      </c>
      <c r="H841" s="3">
        <f t="shared" si="35"/>
        <v>0.15000000000009095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9656.25</v>
      </c>
      <c r="D844" s="2">
        <f>'PR-RAS'!E851</f>
        <v>10000</v>
      </c>
      <c r="E844" s="2">
        <v>0</v>
      </c>
      <c r="F844" s="2">
        <v>0</v>
      </c>
      <c r="G844" s="3">
        <f t="shared" si="34"/>
        <v>25000.21875</v>
      </c>
      <c r="H844" s="3">
        <f t="shared" si="35"/>
        <v>0.25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170956.99</v>
      </c>
      <c r="D1581" s="7"/>
      <c r="E1581" s="7">
        <v>0</v>
      </c>
      <c r="F1581" s="7">
        <v>0</v>
      </c>
      <c r="G1581" s="8">
        <f t="shared" ref="G1581:G1685" si="70">B1581/1000*C1581</f>
        <v>170.95698999999999</v>
      </c>
      <c r="H1581" s="8">
        <f t="shared" ref="H1581:H1685" si="71">ABS(C1581-ROUND(C1581,0))</f>
        <v>1.0000000009313226E-2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336912.75</v>
      </c>
      <c r="D1582" s="2">
        <v>0</v>
      </c>
      <c r="E1582" s="2">
        <v>0</v>
      </c>
      <c r="F1582" s="2">
        <v>0</v>
      </c>
      <c r="G1582" s="3">
        <f t="shared" si="70"/>
        <v>673.82550000000003</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106652.96999999999</v>
      </c>
      <c r="D1584" s="2">
        <v>0</v>
      </c>
      <c r="E1584" s="2">
        <v>0</v>
      </c>
      <c r="F1584" s="2">
        <v>0</v>
      </c>
      <c r="G1584" s="3">
        <f t="shared" si="70"/>
        <v>426.61187999999993</v>
      </c>
      <c r="H1584" s="3">
        <f t="shared" si="71"/>
        <v>3.0000000013387762E-2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29735.27</v>
      </c>
      <c r="D1585" s="2">
        <v>0</v>
      </c>
      <c r="E1585" s="2">
        <v>0</v>
      </c>
      <c r="F1585" s="2">
        <v>0</v>
      </c>
      <c r="G1585" s="3">
        <f t="shared" si="70"/>
        <v>148.67635000000001</v>
      </c>
      <c r="H1585" s="3">
        <f t="shared" si="71"/>
        <v>0.27000000000043656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47349.23</v>
      </c>
      <c r="D1586" s="2">
        <v>0</v>
      </c>
      <c r="E1586" s="2">
        <v>0</v>
      </c>
      <c r="F1586" s="2">
        <v>0</v>
      </c>
      <c r="G1586" s="3">
        <f t="shared" si="70"/>
        <v>284.09538000000003</v>
      </c>
      <c r="H1586" s="3">
        <f t="shared" si="71"/>
        <v>0.23000000000320142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607.08000000000004</v>
      </c>
      <c r="D1587" s="2">
        <v>0</v>
      </c>
      <c r="E1587" s="2">
        <v>0</v>
      </c>
      <c r="F1587" s="2">
        <v>0</v>
      </c>
      <c r="G1587" s="3">
        <f t="shared" si="70"/>
        <v>4.2495600000000007</v>
      </c>
      <c r="H1587" s="3">
        <f t="shared" si="71"/>
        <v>8.0000000000040927E-2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2511</v>
      </c>
      <c r="D1588" s="2">
        <v>0</v>
      </c>
      <c r="E1588" s="2">
        <v>0</v>
      </c>
      <c r="F1588" s="2">
        <v>0</v>
      </c>
      <c r="G1588" s="3">
        <f t="shared" si="70"/>
        <v>20.088000000000001</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15989.2</v>
      </c>
      <c r="D1589" s="2">
        <v>0</v>
      </c>
      <c r="E1589" s="2">
        <v>0</v>
      </c>
      <c r="F1589" s="2">
        <v>0</v>
      </c>
      <c r="G1589" s="3">
        <f>B1589/1000*C1589</f>
        <v>143.90279999999998</v>
      </c>
      <c r="H1589" s="3">
        <f>ABS(C1589-ROUND(C1589,0))</f>
        <v>0.2000000000007276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10000</v>
      </c>
      <c r="D1590" s="2">
        <v>0</v>
      </c>
      <c r="E1590" s="2">
        <v>0</v>
      </c>
      <c r="F1590" s="2">
        <v>0</v>
      </c>
      <c r="G1590" s="3">
        <f t="shared" si="70"/>
        <v>100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119.54</v>
      </c>
      <c r="D1591" s="2">
        <v>0</v>
      </c>
      <c r="E1591" s="2">
        <v>0</v>
      </c>
      <c r="F1591" s="2">
        <v>0</v>
      </c>
      <c r="G1591" s="3">
        <f t="shared" si="70"/>
        <v>1.31494</v>
      </c>
      <c r="H1591" s="3">
        <f t="shared" si="71"/>
        <v>0.45999999999999375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341.65</v>
      </c>
      <c r="D1592" s="2">
        <v>0</v>
      </c>
      <c r="E1592" s="2">
        <v>0</v>
      </c>
      <c r="F1592" s="2">
        <v>0</v>
      </c>
      <c r="G1592" s="3">
        <f t="shared" si="70"/>
        <v>4.0998000000000001</v>
      </c>
      <c r="H1592" s="3">
        <f t="shared" si="71"/>
        <v>0.35000000000002274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228259.78</v>
      </c>
      <c r="D1593" s="2">
        <v>0</v>
      </c>
      <c r="E1593" s="2">
        <v>0</v>
      </c>
      <c r="F1593" s="2">
        <v>0</v>
      </c>
      <c r="G1593" s="3">
        <f t="shared" si="70"/>
        <v>2967.3771400000001</v>
      </c>
      <c r="H1593" s="3">
        <f t="shared" si="71"/>
        <v>0.22000000000116415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2000</v>
      </c>
      <c r="D1600" s="2">
        <v>0</v>
      </c>
      <c r="E1600" s="2">
        <v>0</v>
      </c>
      <c r="F1600" s="2">
        <v>0</v>
      </c>
      <c r="G1600" s="3">
        <f>B1600/1000*C1600</f>
        <v>40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488184.85000000003</v>
      </c>
      <c r="D1601" s="2">
        <v>0</v>
      </c>
      <c r="E1601" s="2">
        <v>0</v>
      </c>
      <c r="F1601" s="2">
        <v>0</v>
      </c>
      <c r="G1601" s="3">
        <f t="shared" si="70"/>
        <v>10251.881850000002</v>
      </c>
      <c r="H1601" s="3">
        <f t="shared" si="71"/>
        <v>0.1499999999650754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104931.23000000003</v>
      </c>
      <c r="D1603" s="2">
        <v>0</v>
      </c>
      <c r="E1603" s="2">
        <v>0</v>
      </c>
      <c r="F1603" s="2">
        <v>0</v>
      </c>
      <c r="G1603" s="3">
        <f t="shared" si="70"/>
        <v>2413.4182900000005</v>
      </c>
      <c r="H1603" s="3">
        <f t="shared" si="71"/>
        <v>0.23000000002502929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29735.27</v>
      </c>
      <c r="D1604" s="2">
        <v>0</v>
      </c>
      <c r="E1604" s="2">
        <v>0</v>
      </c>
      <c r="F1604" s="2">
        <v>0</v>
      </c>
      <c r="G1604" s="3">
        <f t="shared" si="70"/>
        <v>713.64648</v>
      </c>
      <c r="H1604" s="3">
        <f t="shared" si="71"/>
        <v>0.27000000000043656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45681.94</v>
      </c>
      <c r="D1605" s="2">
        <v>0</v>
      </c>
      <c r="E1605" s="2">
        <v>0</v>
      </c>
      <c r="F1605" s="2">
        <v>0</v>
      </c>
      <c r="G1605" s="3">
        <f t="shared" si="70"/>
        <v>1142.0485000000001</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697.13</v>
      </c>
      <c r="D1606" s="2">
        <v>0</v>
      </c>
      <c r="E1606" s="2">
        <v>0</v>
      </c>
      <c r="F1606" s="2">
        <v>0</v>
      </c>
      <c r="G1606" s="3">
        <f t="shared" si="70"/>
        <v>18.12538</v>
      </c>
      <c r="H1606" s="3">
        <f t="shared" si="71"/>
        <v>0.12999999999999545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2283</v>
      </c>
      <c r="D1607" s="2">
        <v>0</v>
      </c>
      <c r="E1607" s="2">
        <v>0</v>
      </c>
      <c r="F1607" s="2">
        <v>0</v>
      </c>
      <c r="G1607" s="3">
        <f t="shared" si="70"/>
        <v>61.640999999999998</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16338.6</v>
      </c>
      <c r="D1608" s="2">
        <v>0</v>
      </c>
      <c r="E1608" s="2">
        <v>0</v>
      </c>
      <c r="F1608" s="2">
        <v>0</v>
      </c>
      <c r="G1608" s="3">
        <f>B1608/1000*C1608</f>
        <v>457.48080000000004</v>
      </c>
      <c r="H1608" s="3">
        <f>ABS(C1608-ROUND(C1608,0))</f>
        <v>0.3999999999996362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9352</v>
      </c>
      <c r="D1609" s="2">
        <v>0</v>
      </c>
      <c r="E1609" s="2">
        <v>0</v>
      </c>
      <c r="F1609" s="2">
        <v>0</v>
      </c>
      <c r="G1609" s="3">
        <f t="shared" si="70"/>
        <v>271.20800000000003</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59.77</v>
      </c>
      <c r="D1610" s="2">
        <v>0</v>
      </c>
      <c r="E1610" s="2">
        <v>0</v>
      </c>
      <c r="F1610" s="2">
        <v>0</v>
      </c>
      <c r="G1610" s="3">
        <f t="shared" si="70"/>
        <v>1.7931000000000001</v>
      </c>
      <c r="H1610" s="3">
        <f t="shared" si="71"/>
        <v>0.22999999999999687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783.52</v>
      </c>
      <c r="D1611" s="2">
        <v>0</v>
      </c>
      <c r="E1611" s="2">
        <v>0</v>
      </c>
      <c r="F1611" s="2">
        <v>0</v>
      </c>
      <c r="G1611" s="3">
        <f t="shared" si="70"/>
        <v>24.28912</v>
      </c>
      <c r="H1611" s="3">
        <f t="shared" si="71"/>
        <v>0.48000000000001819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383253.62</v>
      </c>
      <c r="D1612" s="2">
        <v>0</v>
      </c>
      <c r="E1612" s="2">
        <v>0</v>
      </c>
      <c r="F1612" s="2">
        <v>0</v>
      </c>
      <c r="G1612" s="3">
        <f t="shared" si="70"/>
        <v>12264.11584</v>
      </c>
      <c r="H1612" s="3">
        <f t="shared" si="71"/>
        <v>0.38000000000465661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19684.889999999956</v>
      </c>
      <c r="D1620" s="2">
        <v>0</v>
      </c>
      <c r="E1620" s="2">
        <v>0</v>
      </c>
      <c r="F1620" s="2">
        <v>0</v>
      </c>
      <c r="G1620" s="3">
        <f t="shared" si="70"/>
        <v>787.39559999999824</v>
      </c>
      <c r="H1620" s="3">
        <f t="shared" si="71"/>
        <v>0.11000000004423782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1989.47</v>
      </c>
      <c r="D1621" s="2">
        <v>0</v>
      </c>
      <c r="E1621" s="2">
        <v>0</v>
      </c>
      <c r="F1621" s="2">
        <v>0</v>
      </c>
      <c r="G1621" s="3">
        <f t="shared" si="70"/>
        <v>81.568269999999998</v>
      </c>
      <c r="H1621" s="3">
        <f t="shared" si="71"/>
        <v>0.47000000000002728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668.8900000000001</v>
      </c>
      <c r="D1627" s="2">
        <v>0</v>
      </c>
      <c r="E1627" s="2">
        <v>0</v>
      </c>
      <c r="F1627" s="2">
        <v>0</v>
      </c>
      <c r="G1627" s="3">
        <f t="shared" si="70"/>
        <v>31.437830000000005</v>
      </c>
      <c r="H1627" s="3">
        <f t="shared" si="71"/>
        <v>0.10999999999989996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460.06</v>
      </c>
      <c r="D1633" s="2">
        <v>0</v>
      </c>
      <c r="E1633" s="2">
        <v>0</v>
      </c>
      <c r="F1633" s="2">
        <v>0</v>
      </c>
      <c r="G1633" s="3">
        <f t="shared" si="70"/>
        <v>24.383179999999999</v>
      </c>
      <c r="H1633" s="3">
        <f t="shared" si="71"/>
        <v>6.0000000000002274E-2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460.06</v>
      </c>
      <c r="D1634" s="2">
        <v>0</v>
      </c>
      <c r="E1634" s="2">
        <v>0</v>
      </c>
      <c r="F1634" s="2">
        <v>0</v>
      </c>
      <c r="G1634" s="3">
        <f t="shared" si="70"/>
        <v>24.843240000000002</v>
      </c>
      <c r="H1634" s="3">
        <f t="shared" si="71"/>
        <v>6.0000000000002274E-2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59.77</v>
      </c>
      <c r="D1658" s="2">
        <v>0</v>
      </c>
      <c r="E1658" s="2">
        <v>0</v>
      </c>
      <c r="F1658" s="2">
        <v>0</v>
      </c>
      <c r="G1658" s="3">
        <f t="shared" si="70"/>
        <v>4.6620600000000003</v>
      </c>
      <c r="H1658" s="3">
        <f t="shared" si="71"/>
        <v>0.22999999999999687</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59.77</v>
      </c>
      <c r="D1659" s="2">
        <v>0</v>
      </c>
      <c r="E1659" s="2">
        <v>0</v>
      </c>
      <c r="F1659" s="2">
        <v>0</v>
      </c>
      <c r="G1659" s="3">
        <f t="shared" si="70"/>
        <v>4.7218300000000006</v>
      </c>
      <c r="H1659" s="3">
        <f t="shared" si="71"/>
        <v>0.22999999999999687</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149.06</v>
      </c>
      <c r="D1663" s="2">
        <v>0</v>
      </c>
      <c r="E1663" s="2">
        <v>0</v>
      </c>
      <c r="F1663" s="2">
        <v>0</v>
      </c>
      <c r="G1663" s="3">
        <f t="shared" si="70"/>
        <v>12.371980000000001</v>
      </c>
      <c r="H1663" s="3">
        <f t="shared" si="71"/>
        <v>6.0000000000002274E-2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149.06</v>
      </c>
      <c r="D1664" s="2">
        <v>0</v>
      </c>
      <c r="E1664" s="2">
        <v>0</v>
      </c>
      <c r="F1664" s="2">
        <v>0</v>
      </c>
      <c r="G1664" s="3">
        <f t="shared" si="70"/>
        <v>12.521040000000001</v>
      </c>
      <c r="H1664" s="3">
        <f t="shared" si="71"/>
        <v>6.0000000000002274E-2</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1320.58</v>
      </c>
      <c r="D1668" s="2">
        <v>0</v>
      </c>
      <c r="E1668" s="2">
        <v>0</v>
      </c>
      <c r="F1668" s="2">
        <v>0</v>
      </c>
      <c r="G1668" s="3">
        <f t="shared" si="70"/>
        <v>116.21103999999998</v>
      </c>
      <c r="H1668" s="3">
        <f t="shared" si="71"/>
        <v>0.42000000000007276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1320.58</v>
      </c>
      <c r="D1669" s="2">
        <v>0</v>
      </c>
      <c r="E1669" s="2">
        <v>0</v>
      </c>
      <c r="F1669" s="2">
        <v>0</v>
      </c>
      <c r="G1669" s="3">
        <f t="shared" si="70"/>
        <v>117.53161999999999</v>
      </c>
      <c r="H1669" s="3">
        <f t="shared" si="71"/>
        <v>0.42000000000007276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17695.419999999998</v>
      </c>
      <c r="D1680" s="2">
        <v>0</v>
      </c>
      <c r="E1680" s="2">
        <v>0</v>
      </c>
      <c r="F1680" s="2">
        <v>0</v>
      </c>
      <c r="G1680" s="3">
        <f t="shared" si="70"/>
        <v>1769.5419999999999</v>
      </c>
      <c r="H1680" s="3">
        <f t="shared" si="71"/>
        <v>0.41999999999825377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11832.92</v>
      </c>
      <c r="D1682" s="2">
        <v>0</v>
      </c>
      <c r="E1682" s="2">
        <v>0</v>
      </c>
      <c r="F1682" s="2">
        <v>0</v>
      </c>
      <c r="G1682" s="3">
        <f t="shared" si="70"/>
        <v>1206.95784</v>
      </c>
      <c r="H1682" s="3">
        <f t="shared" si="71"/>
        <v>7.999999999992724E-2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3862.5</v>
      </c>
      <c r="D1683" s="2">
        <v>0</v>
      </c>
      <c r="E1683" s="2">
        <v>0</v>
      </c>
      <c r="F1683" s="2">
        <v>0</v>
      </c>
      <c r="G1683" s="3">
        <f t="shared" si="70"/>
        <v>397.83749999999998</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2000</v>
      </c>
      <c r="D1685" s="14">
        <v>0</v>
      </c>
      <c r="E1685" s="14">
        <v>0</v>
      </c>
      <c r="F1685" s="14">
        <v>0</v>
      </c>
      <c r="G1685" s="15">
        <f t="shared" si="70"/>
        <v>210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3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32867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228439.97</v>
      </c>
      <c r="I17" s="275">
        <f>'PR-RAS'!E6</f>
        <v>502881.01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163924.72</v>
      </c>
      <c r="I18" s="275">
        <f>'PR-RAS'!E152</f>
        <v>171762.07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64754.280000000028</v>
      </c>
      <c r="I19" s="275">
        <f>'PR-RAS'!E649</f>
        <v>143397.58000000002</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170956.99</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19684.889999999956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1989.47</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17695.419999999998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48" zoomScaleNormal="100" workbookViewId="0">
      <selection activeCell="E170" sqref="E17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228439.97</v>
      </c>
      <c r="E6" s="60">
        <f>E7+E43+E49+E82+E106+E125+E134+E140</f>
        <v>502881.01</v>
      </c>
      <c r="F6" s="45">
        <f t="shared" ref="F6:F132" si="0">IF(D6&lt;&gt;0,IF(E6/D6&gt;=100,"&gt;&gt;100",E6/D6*100),"-")</f>
        <v>220.13704957149139</v>
      </c>
    </row>
    <row r="7" spans="1:24" ht="12.75" customHeight="1" x14ac:dyDescent="0.2">
      <c r="A7" s="63">
        <v>61</v>
      </c>
      <c r="B7" s="220" t="s">
        <v>17</v>
      </c>
      <c r="C7" s="247" t="s">
        <v>18</v>
      </c>
      <c r="D7" s="60">
        <f>D8+D17+D23+D29+D36+D39</f>
        <v>125179.64000000001</v>
      </c>
      <c r="E7" s="60">
        <f>E8+E17+E23+E29+E36+E39</f>
        <v>153793.57</v>
      </c>
      <c r="F7" s="45">
        <f t="shared" si="0"/>
        <v>122.85829388868667</v>
      </c>
    </row>
    <row r="8" spans="1:24" ht="12.75" customHeight="1" x14ac:dyDescent="0.2">
      <c r="A8" s="63">
        <v>611</v>
      </c>
      <c r="B8" s="220" t="s">
        <v>19</v>
      </c>
      <c r="C8" s="247" t="s">
        <v>20</v>
      </c>
      <c r="D8" s="60">
        <f>SUM(D9:D14)-D15-D16</f>
        <v>121392.99</v>
      </c>
      <c r="E8" s="60">
        <f>SUM(E9:E14)-E15-E16</f>
        <v>144461.41</v>
      </c>
      <c r="F8" s="45">
        <f t="shared" si="0"/>
        <v>119.00309070564947</v>
      </c>
    </row>
    <row r="9" spans="1:24" ht="12.75" customHeight="1" x14ac:dyDescent="0.2">
      <c r="A9" s="63">
        <v>6111</v>
      </c>
      <c r="B9" s="65" t="s">
        <v>21</v>
      </c>
      <c r="C9" s="247" t="s">
        <v>22</v>
      </c>
      <c r="D9" s="194">
        <v>142003.91</v>
      </c>
      <c r="E9" s="194">
        <v>182219.97</v>
      </c>
      <c r="F9" s="45">
        <f t="shared" si="0"/>
        <v>128.32038920618453</v>
      </c>
    </row>
    <row r="10" spans="1:24" ht="12.75" customHeight="1" x14ac:dyDescent="0.2">
      <c r="A10" s="63">
        <v>6112</v>
      </c>
      <c r="B10" s="65" t="s">
        <v>23</v>
      </c>
      <c r="C10" s="247" t="s">
        <v>24</v>
      </c>
      <c r="D10" s="194">
        <v>7679.07</v>
      </c>
      <c r="E10" s="194">
        <v>12078.22</v>
      </c>
      <c r="F10" s="45">
        <f t="shared" si="0"/>
        <v>157.28753612091046</v>
      </c>
    </row>
    <row r="11" spans="1:24" ht="12.75" customHeight="1" x14ac:dyDescent="0.2">
      <c r="A11" s="63">
        <v>6113</v>
      </c>
      <c r="B11" s="65" t="s">
        <v>25</v>
      </c>
      <c r="C11" s="247" t="s">
        <v>26</v>
      </c>
      <c r="D11" s="194">
        <v>3993.63</v>
      </c>
      <c r="E11" s="194">
        <v>4445.04</v>
      </c>
      <c r="F11" s="45">
        <f t="shared" si="0"/>
        <v>111.30325042630389</v>
      </c>
    </row>
    <row r="12" spans="1:24" ht="12.75" customHeight="1" x14ac:dyDescent="0.2">
      <c r="A12" s="63">
        <v>6114</v>
      </c>
      <c r="B12" s="65" t="s">
        <v>27</v>
      </c>
      <c r="C12" s="247" t="s">
        <v>28</v>
      </c>
      <c r="D12" s="194">
        <v>5545.34</v>
      </c>
      <c r="E12" s="194">
        <v>6742.57</v>
      </c>
      <c r="F12" s="45">
        <f t="shared" si="0"/>
        <v>121.58983939668262</v>
      </c>
    </row>
    <row r="13" spans="1:24" ht="12.75" customHeight="1" x14ac:dyDescent="0.2">
      <c r="A13" s="63">
        <v>6115</v>
      </c>
      <c r="B13" s="65" t="s">
        <v>29</v>
      </c>
      <c r="C13" s="247" t="s">
        <v>30</v>
      </c>
      <c r="D13" s="194">
        <v>15354.9</v>
      </c>
      <c r="E13" s="194">
        <v>6382.18</v>
      </c>
      <c r="F13" s="45">
        <f t="shared" si="0"/>
        <v>41.564451738532981</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53183.86</v>
      </c>
      <c r="E15" s="194">
        <v>67406.570000000007</v>
      </c>
      <c r="F15" s="45">
        <f t="shared" si="0"/>
        <v>126.74253053463967</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768.82</v>
      </c>
      <c r="E23" s="60">
        <f t="shared" si="2"/>
        <v>5666.16</v>
      </c>
      <c r="F23" s="45">
        <f t="shared" si="0"/>
        <v>736.99435498556227</v>
      </c>
    </row>
    <row r="24" spans="1:6" ht="12.75" customHeight="1" x14ac:dyDescent="0.2">
      <c r="A24" s="63">
        <v>6131</v>
      </c>
      <c r="B24" s="65" t="s">
        <v>51</v>
      </c>
      <c r="C24" s="247" t="s">
        <v>52</v>
      </c>
      <c r="D24" s="194">
        <v>0</v>
      </c>
      <c r="E24" s="194">
        <v>341.52</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768.82</v>
      </c>
      <c r="E27" s="194">
        <v>5324.64</v>
      </c>
      <c r="F27" s="45">
        <f t="shared" si="0"/>
        <v>692.5730340001561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3017.83</v>
      </c>
      <c r="E29" s="60">
        <f>SUM(E30:E35)</f>
        <v>3666</v>
      </c>
      <c r="F29" s="45">
        <f t="shared" si="0"/>
        <v>121.4780156602592</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3017.83</v>
      </c>
      <c r="E31" s="194">
        <v>3666</v>
      </c>
      <c r="F31" s="45">
        <f t="shared" si="0"/>
        <v>121.4780156602592</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75771.12</v>
      </c>
      <c r="E49" s="60">
        <f>E50+E53+E58+E61+E64+E68+E71+E74+E77</f>
        <v>323775.87999999995</v>
      </c>
      <c r="F49" s="45">
        <f t="shared" si="0"/>
        <v>427.30776580839762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75771.12</v>
      </c>
      <c r="E58" s="60">
        <f t="shared" si="9"/>
        <v>194540.61</v>
      </c>
      <c r="F58" s="45">
        <f t="shared" si="0"/>
        <v>256.74770281869928</v>
      </c>
    </row>
    <row r="59" spans="1:6" ht="24" x14ac:dyDescent="0.2">
      <c r="A59" s="63">
        <v>6331</v>
      </c>
      <c r="B59" s="65" t="s">
        <v>121</v>
      </c>
      <c r="C59" s="247" t="s">
        <v>122</v>
      </c>
      <c r="D59" s="194">
        <v>75771.12</v>
      </c>
      <c r="E59" s="194"/>
      <c r="F59" s="45">
        <f t="shared" si="0"/>
        <v>0</v>
      </c>
    </row>
    <row r="60" spans="1:6" ht="24" x14ac:dyDescent="0.2">
      <c r="A60" s="63">
        <v>6332</v>
      </c>
      <c r="B60" s="65" t="s">
        <v>123</v>
      </c>
      <c r="C60" s="247" t="s">
        <v>124</v>
      </c>
      <c r="D60" s="194">
        <v>0</v>
      </c>
      <c r="E60" s="194">
        <v>194540.61</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67710.84</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v>67710.84</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61524.43</v>
      </c>
      <c r="F74" s="45" t="str">
        <f t="shared" si="0"/>
        <v>-</v>
      </c>
    </row>
    <row r="75" spans="1:6" ht="12.75" customHeight="1" x14ac:dyDescent="0.2">
      <c r="A75" s="63" t="s">
        <v>153</v>
      </c>
      <c r="B75" s="65" t="s">
        <v>154</v>
      </c>
      <c r="C75" s="247" t="s">
        <v>153</v>
      </c>
      <c r="D75" s="194">
        <v>0</v>
      </c>
      <c r="E75" s="194">
        <v>18750</v>
      </c>
      <c r="F75" s="45" t="str">
        <f t="shared" si="0"/>
        <v>-</v>
      </c>
    </row>
    <row r="76" spans="1:6" ht="12.75" customHeight="1" x14ac:dyDescent="0.2">
      <c r="A76" s="63" t="s">
        <v>155</v>
      </c>
      <c r="B76" s="65" t="s">
        <v>156</v>
      </c>
      <c r="C76" s="247" t="s">
        <v>155</v>
      </c>
      <c r="D76" s="194">
        <v>0</v>
      </c>
      <c r="E76" s="194">
        <v>42774.43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4406.93</v>
      </c>
      <c r="E82" s="60">
        <f t="shared" si="15"/>
        <v>3195.84</v>
      </c>
      <c r="F82" s="45">
        <f t="shared" si="0"/>
        <v>72.518510618503129</v>
      </c>
    </row>
    <row r="83" spans="1:6" ht="12.75" customHeight="1" x14ac:dyDescent="0.2">
      <c r="A83" s="63">
        <v>641</v>
      </c>
      <c r="B83" s="64" t="s">
        <v>169</v>
      </c>
      <c r="C83" s="247" t="s">
        <v>170</v>
      </c>
      <c r="D83" s="60">
        <f t="shared" ref="D83:E83" si="16">SUM(D84:D90)</f>
        <v>78.09</v>
      </c>
      <c r="E83" s="60">
        <f t="shared" si="16"/>
        <v>42</v>
      </c>
      <c r="F83" s="45">
        <f t="shared" si="0"/>
        <v>53.784095274683054</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23.42</v>
      </c>
      <c r="E85" s="194">
        <v>42</v>
      </c>
      <c r="F85" s="45">
        <f t="shared" si="0"/>
        <v>179.33390264730997</v>
      </c>
    </row>
    <row r="86" spans="1:6" ht="12.75" customHeight="1" x14ac:dyDescent="0.2">
      <c r="A86" s="63">
        <v>6414</v>
      </c>
      <c r="B86" s="64" t="s">
        <v>175</v>
      </c>
      <c r="C86" s="247" t="s">
        <v>176</v>
      </c>
      <c r="D86" s="194">
        <v>54.67</v>
      </c>
      <c r="E86" s="194"/>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4328.84</v>
      </c>
      <c r="E91" s="60">
        <f t="shared" si="17"/>
        <v>3153.84</v>
      </c>
      <c r="F91" s="45">
        <f t="shared" si="0"/>
        <v>72.856469631587217</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3805.6</v>
      </c>
      <c r="E93" s="194">
        <v>3152.92</v>
      </c>
      <c r="F93" s="45">
        <f t="shared" si="0"/>
        <v>82.849484969518599</v>
      </c>
    </row>
    <row r="94" spans="1:6" ht="12.75" customHeight="1" x14ac:dyDescent="0.2">
      <c r="A94" s="63">
        <v>6423</v>
      </c>
      <c r="B94" s="64" t="s">
        <v>191</v>
      </c>
      <c r="C94" s="247" t="s">
        <v>192</v>
      </c>
      <c r="D94" s="194">
        <v>1.18</v>
      </c>
      <c r="E94" s="194">
        <v>0.92</v>
      </c>
      <c r="F94" s="45">
        <f t="shared" si="0"/>
        <v>77.966101694915253</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522.05999999999995</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22918.48</v>
      </c>
      <c r="E106" s="332">
        <f>E107+E112+E120+E124</f>
        <v>22115.72</v>
      </c>
      <c r="F106" s="71">
        <f t="shared" si="0"/>
        <v>96.497324429892402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9147.9699999999993</v>
      </c>
      <c r="E112" s="60">
        <f t="shared" si="20"/>
        <v>6779.69</v>
      </c>
      <c r="F112" s="45">
        <f t="shared" si="0"/>
        <v>74.111414882208834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9147.9699999999993</v>
      </c>
      <c r="E117" s="194">
        <v>6779.69</v>
      </c>
      <c r="F117" s="45">
        <f t="shared" si="0"/>
        <v>74.111414882208834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13770.51</v>
      </c>
      <c r="E120" s="60">
        <f t="shared" si="21"/>
        <v>15336.03</v>
      </c>
      <c r="F120" s="45">
        <f t="shared" si="0"/>
        <v>111.36864212000863</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13601.26</v>
      </c>
      <c r="E122" s="194">
        <v>15336.03</v>
      </c>
      <c r="F122" s="45">
        <f t="shared" si="0"/>
        <v>112.75448009963782</v>
      </c>
    </row>
    <row r="123" spans="1:6" ht="12.75" customHeight="1" x14ac:dyDescent="0.2">
      <c r="A123" s="63">
        <v>6533</v>
      </c>
      <c r="B123" s="64" t="s">
        <v>249</v>
      </c>
      <c r="C123" s="247" t="s">
        <v>250</v>
      </c>
      <c r="D123" s="194">
        <v>169.25</v>
      </c>
      <c r="E123" s="194"/>
      <c r="F123" s="45">
        <f t="shared" si="0"/>
        <v>0</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163.80000000000001</v>
      </c>
      <c r="E125" s="60">
        <f t="shared" si="22"/>
        <v>0</v>
      </c>
      <c r="F125" s="45">
        <f t="shared" si="0"/>
        <v>0</v>
      </c>
    </row>
    <row r="126" spans="1:6" ht="12.75" customHeight="1" x14ac:dyDescent="0.2">
      <c r="A126" s="63">
        <v>661</v>
      </c>
      <c r="B126" s="65" t="s">
        <v>255</v>
      </c>
      <c r="C126" s="247" t="s">
        <v>256</v>
      </c>
      <c r="D126" s="60">
        <f t="shared" ref="D126:E126" si="23">SUM(D127:D128)</f>
        <v>163.80000000000001</v>
      </c>
      <c r="E126" s="60">
        <f t="shared" si="23"/>
        <v>0</v>
      </c>
      <c r="F126" s="45">
        <f t="shared" si="0"/>
        <v>0</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163.80000000000001</v>
      </c>
      <c r="E128" s="194"/>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163924.72</v>
      </c>
      <c r="E152" s="60">
        <f>E153+E164+E202+E221+E230+E262+E273</f>
        <v>171762.07</v>
      </c>
      <c r="F152" s="45">
        <f t="shared" si="26"/>
        <v>104.78106657738992</v>
      </c>
    </row>
    <row r="153" spans="1:6" ht="12.75" customHeight="1" x14ac:dyDescent="0.2">
      <c r="A153" s="63">
        <v>31</v>
      </c>
      <c r="B153" s="64" t="s">
        <v>308</v>
      </c>
      <c r="C153" s="247" t="s">
        <v>309</v>
      </c>
      <c r="D153" s="60">
        <f t="shared" ref="D153:E153" si="30">D154+D159+D160</f>
        <v>21656.850000000002</v>
      </c>
      <c r="E153" s="60">
        <f t="shared" si="30"/>
        <v>30135.269999999997</v>
      </c>
      <c r="F153" s="45">
        <f t="shared" si="26"/>
        <v>139.14890669695728</v>
      </c>
    </row>
    <row r="154" spans="1:6" ht="12.75" customHeight="1" x14ac:dyDescent="0.2">
      <c r="A154" s="63">
        <v>311</v>
      </c>
      <c r="B154" s="64" t="s">
        <v>310</v>
      </c>
      <c r="C154" s="247" t="s">
        <v>311</v>
      </c>
      <c r="D154" s="60">
        <f t="shared" ref="D154:E154" si="31">SUM(D155:D158)</f>
        <v>18589.580000000002</v>
      </c>
      <c r="E154" s="60">
        <f t="shared" si="31"/>
        <v>25523.85</v>
      </c>
      <c r="F154" s="45">
        <f t="shared" si="26"/>
        <v>137.30191860171126</v>
      </c>
    </row>
    <row r="155" spans="1:6" ht="12.75" customHeight="1" x14ac:dyDescent="0.2">
      <c r="A155" s="63">
        <v>3111</v>
      </c>
      <c r="B155" s="64" t="s">
        <v>312</v>
      </c>
      <c r="C155" s="247" t="s">
        <v>313</v>
      </c>
      <c r="D155" s="194">
        <v>18589.580000000002</v>
      </c>
      <c r="E155" s="194">
        <v>25523.85</v>
      </c>
      <c r="F155" s="45">
        <f t="shared" si="26"/>
        <v>137.30191860171126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0</v>
      </c>
      <c r="E159" s="194">
        <v>400</v>
      </c>
      <c r="F159" s="45" t="str">
        <f t="shared" si="26"/>
        <v>-</v>
      </c>
    </row>
    <row r="160" spans="1:6" ht="12.75" customHeight="1" x14ac:dyDescent="0.2">
      <c r="A160" s="63">
        <v>313</v>
      </c>
      <c r="B160" s="65" t="s">
        <v>322</v>
      </c>
      <c r="C160" s="247" t="s">
        <v>323</v>
      </c>
      <c r="D160" s="60">
        <f t="shared" ref="D160:E160" si="32">SUM(D161:D163)</f>
        <v>3067.27</v>
      </c>
      <c r="E160" s="60">
        <f t="shared" si="32"/>
        <v>4211.42</v>
      </c>
      <c r="F160" s="45">
        <f t="shared" si="26"/>
        <v>137.30190038698908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3067.27</v>
      </c>
      <c r="E162" s="194">
        <v>4211.42</v>
      </c>
      <c r="F162" s="45">
        <f t="shared" si="26"/>
        <v>137.30190038698908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69534.95</v>
      </c>
      <c r="E164" s="60">
        <f>E165+E170+E178+E188+E189+E194</f>
        <v>69659.72</v>
      </c>
      <c r="F164" s="45">
        <f t="shared" si="26"/>
        <v>100.17943494602355</v>
      </c>
    </row>
    <row r="165" spans="1:6" ht="12.75" customHeight="1" x14ac:dyDescent="0.2">
      <c r="A165" s="63">
        <v>321</v>
      </c>
      <c r="B165" s="64" t="s">
        <v>332</v>
      </c>
      <c r="C165" s="247" t="s">
        <v>333</v>
      </c>
      <c r="D165" s="60">
        <f t="shared" ref="D165:E165" si="33">SUM(D166:D169)</f>
        <v>875.45</v>
      </c>
      <c r="E165" s="60">
        <f t="shared" si="33"/>
        <v>1399.2</v>
      </c>
      <c r="F165" s="45">
        <f t="shared" si="26"/>
        <v>159.82637500713918</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875.45</v>
      </c>
      <c r="E167" s="194">
        <v>1274.2</v>
      </c>
      <c r="F167" s="45">
        <f t="shared" si="26"/>
        <v>145.54800388371694</v>
      </c>
    </row>
    <row r="168" spans="1:6" ht="12.75" customHeight="1" x14ac:dyDescent="0.2">
      <c r="A168" s="63">
        <v>3213</v>
      </c>
      <c r="B168" s="64" t="s">
        <v>338</v>
      </c>
      <c r="C168" s="247" t="s">
        <v>339</v>
      </c>
      <c r="D168" s="194">
        <v>0</v>
      </c>
      <c r="E168" s="194">
        <v>125</v>
      </c>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6485.8300000000008</v>
      </c>
      <c r="E170" s="60">
        <f t="shared" si="34"/>
        <v>7936.6800000000012</v>
      </c>
      <c r="F170" s="45">
        <f t="shared" si="26"/>
        <v>122.36953481666957</v>
      </c>
    </row>
    <row r="171" spans="1:6" ht="12.75" customHeight="1" x14ac:dyDescent="0.2">
      <c r="A171" s="63">
        <v>3221</v>
      </c>
      <c r="B171" s="64" t="s">
        <v>344</v>
      </c>
      <c r="C171" s="247" t="s">
        <v>345</v>
      </c>
      <c r="D171" s="194">
        <v>1605.51</v>
      </c>
      <c r="E171" s="194">
        <v>1657.36</v>
      </c>
      <c r="F171" s="45">
        <f t="shared" si="26"/>
        <v>103.22950339767425</v>
      </c>
    </row>
    <row r="172" spans="1:6" ht="12.75" customHeight="1" x14ac:dyDescent="0.2">
      <c r="A172" s="63">
        <v>3222</v>
      </c>
      <c r="B172" s="64" t="s">
        <v>346</v>
      </c>
      <c r="C172" s="247" t="s">
        <v>347</v>
      </c>
      <c r="D172" s="194">
        <v>209.09</v>
      </c>
      <c r="E172" s="194">
        <v>52.28</v>
      </c>
      <c r="F172" s="45">
        <f t="shared" si="26"/>
        <v>25.003586972117269</v>
      </c>
    </row>
    <row r="173" spans="1:6" ht="12.75" customHeight="1" x14ac:dyDescent="0.2">
      <c r="A173" s="63">
        <v>3223</v>
      </c>
      <c r="B173" s="65" t="s">
        <v>348</v>
      </c>
      <c r="C173" s="247" t="s">
        <v>349</v>
      </c>
      <c r="D173" s="194">
        <v>4376.09</v>
      </c>
      <c r="E173" s="194">
        <v>6092.63</v>
      </c>
      <c r="F173" s="45">
        <f t="shared" si="26"/>
        <v>139.22542726497855</v>
      </c>
    </row>
    <row r="174" spans="1:6" ht="12.75" customHeight="1" x14ac:dyDescent="0.2">
      <c r="A174" s="63">
        <v>3224</v>
      </c>
      <c r="B174" s="65" t="s">
        <v>350</v>
      </c>
      <c r="C174" s="247" t="s">
        <v>351</v>
      </c>
      <c r="D174" s="194">
        <v>295.14</v>
      </c>
      <c r="E174" s="194">
        <v>57.1</v>
      </c>
      <c r="F174" s="45">
        <f t="shared" si="26"/>
        <v>19.346750694585619</v>
      </c>
    </row>
    <row r="175" spans="1:6" ht="12.75" customHeight="1" x14ac:dyDescent="0.2">
      <c r="A175" s="63">
        <v>3225</v>
      </c>
      <c r="B175" s="65" t="s">
        <v>352</v>
      </c>
      <c r="C175" s="247" t="s">
        <v>353</v>
      </c>
      <c r="D175" s="194">
        <v>0</v>
      </c>
      <c r="E175" s="194">
        <v>77.31</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36970.74</v>
      </c>
      <c r="E178" s="60">
        <f t="shared" si="35"/>
        <v>43054.700000000004</v>
      </c>
      <c r="F178" s="45">
        <f t="shared" si="26"/>
        <v>116.45614883553861</v>
      </c>
    </row>
    <row r="179" spans="1:6" ht="12.75" customHeight="1" x14ac:dyDescent="0.2">
      <c r="A179" s="63">
        <v>3231</v>
      </c>
      <c r="B179" s="65" t="s">
        <v>360</v>
      </c>
      <c r="C179" s="247" t="s">
        <v>361</v>
      </c>
      <c r="D179" s="194">
        <v>1755.64</v>
      </c>
      <c r="E179" s="194">
        <v>1707.27</v>
      </c>
      <c r="F179" s="45">
        <f t="shared" si="26"/>
        <v>97.244879360233298</v>
      </c>
    </row>
    <row r="180" spans="1:6" ht="12.75" customHeight="1" x14ac:dyDescent="0.2">
      <c r="A180" s="63">
        <v>3232</v>
      </c>
      <c r="B180" s="65" t="s">
        <v>362</v>
      </c>
      <c r="C180" s="247" t="s">
        <v>363</v>
      </c>
      <c r="D180" s="194">
        <v>427.18</v>
      </c>
      <c r="E180" s="194">
        <v>4011.89</v>
      </c>
      <c r="F180" s="45">
        <f t="shared" si="26"/>
        <v>939.15679573013711</v>
      </c>
    </row>
    <row r="181" spans="1:6" ht="12.75" customHeight="1" x14ac:dyDescent="0.2">
      <c r="A181" s="63">
        <v>3233</v>
      </c>
      <c r="B181" s="65" t="s">
        <v>364</v>
      </c>
      <c r="C181" s="247" t="s">
        <v>365</v>
      </c>
      <c r="D181" s="194">
        <v>5477.44</v>
      </c>
      <c r="E181" s="194">
        <v>6163.56</v>
      </c>
      <c r="F181" s="45">
        <f t="shared" si="26"/>
        <v>112.5262896535608</v>
      </c>
    </row>
    <row r="182" spans="1:6" ht="12.75" customHeight="1" x14ac:dyDescent="0.2">
      <c r="A182" s="63">
        <v>3234</v>
      </c>
      <c r="B182" s="65" t="s">
        <v>366</v>
      </c>
      <c r="C182" s="247" t="s">
        <v>367</v>
      </c>
      <c r="D182" s="194">
        <v>15249.53</v>
      </c>
      <c r="E182" s="194">
        <v>17895.39</v>
      </c>
      <c r="F182" s="45">
        <f t="shared" si="26"/>
        <v>117.35043637410463</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1350</v>
      </c>
      <c r="E184" s="194"/>
      <c r="F184" s="45">
        <f t="shared" si="26"/>
        <v>0</v>
      </c>
    </row>
    <row r="185" spans="1:6" ht="12.75" customHeight="1" x14ac:dyDescent="0.2">
      <c r="A185" s="63">
        <v>3237</v>
      </c>
      <c r="B185" s="64" t="s">
        <v>372</v>
      </c>
      <c r="C185" s="247" t="s">
        <v>373</v>
      </c>
      <c r="D185" s="194">
        <v>7200.75</v>
      </c>
      <c r="E185" s="194">
        <v>5931.76</v>
      </c>
      <c r="F185" s="45">
        <f t="shared" si="26"/>
        <v>82.376974620699244</v>
      </c>
    </row>
    <row r="186" spans="1:6" ht="12.75" customHeight="1" x14ac:dyDescent="0.2">
      <c r="A186" s="63">
        <v>3238</v>
      </c>
      <c r="B186" s="64" t="s">
        <v>374</v>
      </c>
      <c r="C186" s="247" t="s">
        <v>375</v>
      </c>
      <c r="D186" s="194">
        <v>1854.38</v>
      </c>
      <c r="E186" s="194">
        <v>2159.04</v>
      </c>
      <c r="F186" s="45">
        <f t="shared" si="26"/>
        <v>116.42921084135938</v>
      </c>
    </row>
    <row r="187" spans="1:6" ht="12.75" customHeight="1" x14ac:dyDescent="0.2">
      <c r="A187" s="63">
        <v>3239</v>
      </c>
      <c r="B187" s="64" t="s">
        <v>376</v>
      </c>
      <c r="C187" s="247" t="s">
        <v>377</v>
      </c>
      <c r="D187" s="194">
        <v>3655.82</v>
      </c>
      <c r="E187" s="194">
        <v>5185.79</v>
      </c>
      <c r="F187" s="45">
        <f t="shared" si="26"/>
        <v>141.85025520950157</v>
      </c>
    </row>
    <row r="188" spans="1:6" ht="12.75" customHeight="1" x14ac:dyDescent="0.2">
      <c r="A188" s="63">
        <v>324</v>
      </c>
      <c r="B188" s="64" t="s">
        <v>378</v>
      </c>
      <c r="C188" s="247" t="s">
        <v>379</v>
      </c>
      <c r="D188" s="194">
        <v>30.5</v>
      </c>
      <c r="E188" s="194"/>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25172.43</v>
      </c>
      <c r="E194" s="60">
        <f t="shared" si="36"/>
        <v>17269.14</v>
      </c>
      <c r="F194" s="45">
        <f t="shared" si="26"/>
        <v>68.603388707407262</v>
      </c>
    </row>
    <row r="195" spans="1:6" ht="12.75" customHeight="1" x14ac:dyDescent="0.2">
      <c r="A195" s="63">
        <v>3291</v>
      </c>
      <c r="B195" s="183" t="s">
        <v>392</v>
      </c>
      <c r="C195" s="247" t="s">
        <v>393</v>
      </c>
      <c r="D195" s="194">
        <v>15524.12</v>
      </c>
      <c r="E195" s="194">
        <v>14631.53</v>
      </c>
      <c r="F195" s="45">
        <f t="shared" si="26"/>
        <v>94.250302110522213</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2395.21</v>
      </c>
      <c r="E197" s="194">
        <v>719.25</v>
      </c>
      <c r="F197" s="45">
        <f t="shared" si="26"/>
        <v>30.028682244980608</v>
      </c>
    </row>
    <row r="198" spans="1:6" ht="12.75" customHeight="1" x14ac:dyDescent="0.2">
      <c r="A198" s="63">
        <v>3294</v>
      </c>
      <c r="B198" s="64" t="s">
        <v>398</v>
      </c>
      <c r="C198" s="247" t="s">
        <v>399</v>
      </c>
      <c r="D198" s="194">
        <v>1363.62</v>
      </c>
      <c r="E198" s="194"/>
      <c r="F198" s="45">
        <f t="shared" si="26"/>
        <v>0</v>
      </c>
    </row>
    <row r="199" spans="1:6" ht="12.75" customHeight="1" x14ac:dyDescent="0.2">
      <c r="A199" s="63">
        <v>3295</v>
      </c>
      <c r="B199" s="64" t="s">
        <v>400</v>
      </c>
      <c r="C199" s="247" t="s">
        <v>401</v>
      </c>
      <c r="D199" s="194">
        <v>1250</v>
      </c>
      <c r="E199" s="194"/>
      <c r="F199" s="45">
        <f t="shared" si="26"/>
        <v>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4639.4799999999996</v>
      </c>
      <c r="E201" s="194">
        <v>1918.36</v>
      </c>
      <c r="F201" s="45">
        <f t="shared" si="26"/>
        <v>41.348599412003075</v>
      </c>
    </row>
    <row r="202" spans="1:6" ht="12.75" customHeight="1" x14ac:dyDescent="0.2">
      <c r="A202" s="63">
        <v>34</v>
      </c>
      <c r="B202" s="183" t="s">
        <v>406</v>
      </c>
      <c r="C202" s="247" t="s">
        <v>407</v>
      </c>
      <c r="D202" s="60">
        <f t="shared" ref="D202:E202" si="37">D203+D208+D216</f>
        <v>594.86</v>
      </c>
      <c r="E202" s="60">
        <f t="shared" si="37"/>
        <v>607.08000000000004</v>
      </c>
      <c r="F202" s="45">
        <f t="shared" si="26"/>
        <v>102.05426486904483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594.86</v>
      </c>
      <c r="E216" s="60">
        <f t="shared" si="40"/>
        <v>607.08000000000004</v>
      </c>
      <c r="F216" s="45">
        <f t="shared" si="26"/>
        <v>102.05426486904483</v>
      </c>
    </row>
    <row r="217" spans="1:6" ht="12.75" customHeight="1" x14ac:dyDescent="0.2">
      <c r="A217" s="63">
        <v>3431</v>
      </c>
      <c r="B217" s="182" t="s">
        <v>436</v>
      </c>
      <c r="C217" s="247" t="s">
        <v>437</v>
      </c>
      <c r="D217" s="194">
        <v>487.06</v>
      </c>
      <c r="E217" s="194">
        <v>590.1</v>
      </c>
      <c r="F217" s="45">
        <f t="shared" si="26"/>
        <v>121.15550445530326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29.68</v>
      </c>
      <c r="E219" s="194">
        <v>16.98</v>
      </c>
      <c r="F219" s="45">
        <f t="shared" si="26"/>
        <v>57.21024258760108</v>
      </c>
    </row>
    <row r="220" spans="1:6" ht="12.75" customHeight="1" x14ac:dyDescent="0.2">
      <c r="A220" s="63">
        <v>3434</v>
      </c>
      <c r="B220" s="65" t="s">
        <v>442</v>
      </c>
      <c r="C220" s="247" t="s">
        <v>443</v>
      </c>
      <c r="D220" s="194">
        <v>78.12</v>
      </c>
      <c r="E220" s="194"/>
      <c r="F220" s="45">
        <f t="shared" si="26"/>
        <v>0</v>
      </c>
    </row>
    <row r="221" spans="1:6" ht="12.75" customHeight="1" x14ac:dyDescent="0.2">
      <c r="A221" s="63">
        <v>35</v>
      </c>
      <c r="B221" s="65" t="s">
        <v>444</v>
      </c>
      <c r="C221" s="247" t="s">
        <v>445</v>
      </c>
      <c r="D221" s="60">
        <f t="shared" ref="D221:E221" si="41">D222+D225+D229</f>
        <v>1435.23</v>
      </c>
      <c r="E221" s="60">
        <f t="shared" si="41"/>
        <v>2511</v>
      </c>
      <c r="F221" s="45">
        <f t="shared" si="26"/>
        <v>174.95453690349279</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1435.23</v>
      </c>
      <c r="E225" s="60">
        <f t="shared" si="43"/>
        <v>2511</v>
      </c>
      <c r="F225" s="45">
        <f t="shared" si="26"/>
        <v>174.95453690349279</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1435.23</v>
      </c>
      <c r="E227" s="194">
        <v>2511</v>
      </c>
      <c r="F227" s="45">
        <f t="shared" si="26"/>
        <v>174.95453690349279</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23644.400000000001</v>
      </c>
      <c r="E230" s="60">
        <f>E231+E234+E237+E242+E246+E250+E254+E257</f>
        <v>23477.390000000003</v>
      </c>
      <c r="F230" s="45">
        <f t="shared" ref="F230:F245" si="44">IF(D230&lt;&gt;0,IF(E230/D230&gt;=100,"&gt;&gt;100",E230/D230*100),"-")</f>
        <v>99.293659386577801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1941.24</v>
      </c>
      <c r="E237" s="60">
        <f t="shared" si="47"/>
        <v>1228.45</v>
      </c>
      <c r="F237" s="45">
        <f t="shared" si="44"/>
        <v>63.281716840782188</v>
      </c>
    </row>
    <row r="238" spans="1:6" ht="12" x14ac:dyDescent="0.2">
      <c r="A238" s="63">
        <v>3631</v>
      </c>
      <c r="B238" s="65" t="s">
        <v>478</v>
      </c>
      <c r="C238" s="247" t="s">
        <v>479</v>
      </c>
      <c r="D238" s="194">
        <v>1941.24</v>
      </c>
      <c r="E238" s="194">
        <v>1228.45</v>
      </c>
      <c r="F238" s="45">
        <f t="shared" si="44"/>
        <v>63.281716840782188</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21703.16</v>
      </c>
      <c r="E246" s="60">
        <f t="shared" si="48"/>
        <v>22248.940000000002</v>
      </c>
      <c r="F246" s="45">
        <f t="shared" ref="F246:F249" si="49">IF(D246&lt;&gt;0,IF(E246/D246&gt;=100,"&gt;&gt;100",E246/D246*100),"-")</f>
        <v>102.51474900429247</v>
      </c>
    </row>
    <row r="247" spans="1:6" ht="12.75" customHeight="1" x14ac:dyDescent="0.2">
      <c r="A247" s="63" t="s">
        <v>493</v>
      </c>
      <c r="B247" s="64" t="s">
        <v>494</v>
      </c>
      <c r="C247" s="247" t="s">
        <v>493</v>
      </c>
      <c r="D247" s="194">
        <v>21703.16</v>
      </c>
      <c r="E247" s="194">
        <v>21550.54</v>
      </c>
      <c r="F247" s="45">
        <f t="shared" si="49"/>
        <v>99.296784431391558</v>
      </c>
    </row>
    <row r="248" spans="1:6" ht="12.75" customHeight="1" x14ac:dyDescent="0.2">
      <c r="A248" s="63" t="s">
        <v>495</v>
      </c>
      <c r="B248" s="64" t="s">
        <v>496</v>
      </c>
      <c r="C248" s="247" t="s">
        <v>495</v>
      </c>
      <c r="D248" s="194">
        <v>0</v>
      </c>
      <c r="E248" s="194">
        <v>698.4</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32573.89</v>
      </c>
      <c r="E262" s="60">
        <f t="shared" si="55"/>
        <v>32810</v>
      </c>
      <c r="F262" s="45">
        <f t="shared" ref="F262:F268" si="56">IF(D262&lt;&gt;0,IF(E262/D262&gt;=100,"&gt;&gt;100",E262/D262*100),"-")</f>
        <v>100.72484434619263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32573.89</v>
      </c>
      <c r="E269" s="60">
        <f t="shared" si="58"/>
        <v>32810</v>
      </c>
      <c r="F269" s="45">
        <f t="shared" ref="F269:F272" si="59">IF(D269&lt;&gt;0,IF(E269/D269&gt;=100,"&gt;&gt;100",E269/D269*100),"-")</f>
        <v>100.72484434619263</v>
      </c>
    </row>
    <row r="270" spans="1:6" ht="12.75" customHeight="1" x14ac:dyDescent="0.2">
      <c r="A270" s="63">
        <v>3721</v>
      </c>
      <c r="B270" s="65" t="s">
        <v>533</v>
      </c>
      <c r="C270" s="247" t="s">
        <v>534</v>
      </c>
      <c r="D270" s="194">
        <v>22917.64</v>
      </c>
      <c r="E270" s="194">
        <v>22810</v>
      </c>
      <c r="F270" s="45">
        <f t="shared" si="59"/>
        <v>99.530318130488141</v>
      </c>
    </row>
    <row r="271" spans="1:6" ht="12.75" customHeight="1" x14ac:dyDescent="0.2">
      <c r="A271" s="63">
        <v>3722</v>
      </c>
      <c r="B271" s="65" t="s">
        <v>535</v>
      </c>
      <c r="C271" s="247" t="s">
        <v>536</v>
      </c>
      <c r="D271" s="194">
        <v>9656.25</v>
      </c>
      <c r="E271" s="194">
        <v>10000</v>
      </c>
      <c r="F271" s="45">
        <f t="shared" si="59"/>
        <v>103.5598705501618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14484.54</v>
      </c>
      <c r="E273" s="60">
        <f t="shared" si="60"/>
        <v>12561.61</v>
      </c>
      <c r="F273" s="45">
        <f t="shared" ref="F273:F277" si="61">IF(D273&lt;&gt;0,IF(E273/D273&gt;=100,"&gt;&gt;100",E273/D273*100),"-")</f>
        <v>86.72425910660607</v>
      </c>
    </row>
    <row r="274" spans="1:6" ht="12.75" customHeight="1" x14ac:dyDescent="0.2">
      <c r="A274" s="63">
        <v>381</v>
      </c>
      <c r="B274" s="64" t="s">
        <v>541</v>
      </c>
      <c r="C274" s="247" t="s">
        <v>542</v>
      </c>
      <c r="D274" s="60">
        <f t="shared" ref="D274:E274" si="62">SUM(D275:D277)</f>
        <v>14484.54</v>
      </c>
      <c r="E274" s="60">
        <f t="shared" si="62"/>
        <v>12561.61</v>
      </c>
      <c r="F274" s="45">
        <f t="shared" si="61"/>
        <v>86.72425910660607</v>
      </c>
    </row>
    <row r="275" spans="1:6" ht="12.75" customHeight="1" x14ac:dyDescent="0.2">
      <c r="A275" s="63">
        <v>3811</v>
      </c>
      <c r="B275" s="64" t="s">
        <v>543</v>
      </c>
      <c r="C275" s="247" t="s">
        <v>544</v>
      </c>
      <c r="D275" s="194">
        <v>14484.54</v>
      </c>
      <c r="E275" s="194">
        <v>12561.61</v>
      </c>
      <c r="F275" s="45">
        <f t="shared" si="61"/>
        <v>86.72425910660607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163924.72</v>
      </c>
      <c r="E299" s="60">
        <f>E152-E297+E298</f>
        <v>171762.07</v>
      </c>
      <c r="F299" s="45">
        <f t="shared" si="68"/>
        <v>104.78106657738992</v>
      </c>
    </row>
    <row r="300" spans="1:6" ht="12.75" customHeight="1" x14ac:dyDescent="0.2">
      <c r="A300" s="63" t="s">
        <v>582</v>
      </c>
      <c r="B300" s="64" t="s">
        <v>593</v>
      </c>
      <c r="C300" s="247" t="s">
        <v>594</v>
      </c>
      <c r="D300" s="60">
        <f>IF(D6&gt;=D299,D6-D299,0)</f>
        <v>64515.25</v>
      </c>
      <c r="E300" s="60">
        <f>IF(E6&gt;=E299,E6-E299,0)</f>
        <v>331118.94</v>
      </c>
      <c r="F300" s="45">
        <f t="shared" si="68"/>
        <v>513.24134991339258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167268.76999999999</v>
      </c>
      <c r="E302" s="194">
        <v>40538.42</v>
      </c>
      <c r="F302" s="45">
        <f t="shared" si="68"/>
        <v>24.235498353936602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167029.74</v>
      </c>
      <c r="E360" s="60">
        <f t="shared" si="86"/>
        <v>228259.78</v>
      </c>
      <c r="F360" s="45">
        <f t="shared" si="72"/>
        <v>136.65816638402239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167029.74</v>
      </c>
      <c r="E373" s="60">
        <f t="shared" si="90"/>
        <v>228259.78</v>
      </c>
      <c r="F373" s="45">
        <f t="shared" si="72"/>
        <v>136.65816638402239</v>
      </c>
    </row>
    <row r="374" spans="1:6" ht="12.75" customHeight="1" x14ac:dyDescent="0.2">
      <c r="A374" s="63">
        <v>421</v>
      </c>
      <c r="B374" s="64" t="s">
        <v>732</v>
      </c>
      <c r="C374" s="247" t="s">
        <v>733</v>
      </c>
      <c r="D374" s="60">
        <f t="shared" ref="D374:E374" si="91">SUM(D375:D378)</f>
        <v>161868.78</v>
      </c>
      <c r="E374" s="60">
        <f t="shared" si="91"/>
        <v>221533.67</v>
      </c>
      <c r="F374" s="45">
        <f t="shared" si="72"/>
        <v>136.86003564121506</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156275.65</v>
      </c>
      <c r="E376" s="194">
        <v>221533.67</v>
      </c>
      <c r="F376" s="45">
        <f t="shared" si="72"/>
        <v>141.75827776112274</v>
      </c>
    </row>
    <row r="377" spans="1:6" ht="12.75" customHeight="1" x14ac:dyDescent="0.2">
      <c r="A377" s="63">
        <v>4213</v>
      </c>
      <c r="B377" s="64" t="s">
        <v>642</v>
      </c>
      <c r="C377" s="247" t="s">
        <v>736</v>
      </c>
      <c r="D377" s="194">
        <v>5593.13</v>
      </c>
      <c r="E377" s="194"/>
      <c r="F377" s="45">
        <f t="shared" si="72"/>
        <v>0</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5160.96</v>
      </c>
      <c r="E379" s="60">
        <f t="shared" si="92"/>
        <v>2863.61</v>
      </c>
      <c r="F379" s="45">
        <f t="shared" si="72"/>
        <v>55.48599485367064</v>
      </c>
    </row>
    <row r="380" spans="1:6" ht="12.75" customHeight="1" x14ac:dyDescent="0.2">
      <c r="A380" s="63">
        <v>4221</v>
      </c>
      <c r="B380" s="64" t="s">
        <v>648</v>
      </c>
      <c r="C380" s="247" t="s">
        <v>740</v>
      </c>
      <c r="D380" s="194">
        <v>4678.3500000000004</v>
      </c>
      <c r="E380" s="194">
        <v>1058.76</v>
      </c>
      <c r="F380" s="45">
        <f t="shared" si="72"/>
        <v>22.631055820962516</v>
      </c>
    </row>
    <row r="381" spans="1:6" ht="12.75" customHeight="1" x14ac:dyDescent="0.2">
      <c r="A381" s="63">
        <v>4222</v>
      </c>
      <c r="B381" s="64" t="s">
        <v>741</v>
      </c>
      <c r="C381" s="247" t="s">
        <v>742</v>
      </c>
      <c r="D381" s="194">
        <v>0</v>
      </c>
      <c r="E381" s="194">
        <v>1108.75</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482.61</v>
      </c>
      <c r="E386" s="194">
        <v>696.1</v>
      </c>
      <c r="F386" s="45">
        <f t="shared" si="72"/>
        <v>144.23654710843124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3862.5</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v>3862.5</v>
      </c>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167029.74</v>
      </c>
      <c r="E418" s="60">
        <f t="shared" si="102"/>
        <v>228259.78</v>
      </c>
      <c r="F418" s="45">
        <f t="shared" si="72"/>
        <v>136.65816638402239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228439.97</v>
      </c>
      <c r="E422" s="60">
        <f>E6+E308</f>
        <v>502881.01</v>
      </c>
      <c r="F422" s="45">
        <f t="shared" si="72"/>
        <v>220.13704957149139</v>
      </c>
    </row>
    <row r="423" spans="1:6" ht="12.75" customHeight="1" x14ac:dyDescent="0.2">
      <c r="A423" s="63" t="s">
        <v>582</v>
      </c>
      <c r="B423" s="64" t="s">
        <v>805</v>
      </c>
      <c r="C423" s="247" t="s">
        <v>806</v>
      </c>
      <c r="D423" s="60">
        <f t="shared" ref="D423:E423" si="103">D299+D360</f>
        <v>330954.45999999996</v>
      </c>
      <c r="E423" s="60">
        <f t="shared" si="103"/>
        <v>400021.85</v>
      </c>
      <c r="F423" s="45">
        <f t="shared" si="72"/>
        <v>120.86915220903806</v>
      </c>
    </row>
    <row r="424" spans="1:6" ht="12.75" customHeight="1" x14ac:dyDescent="0.2">
      <c r="A424" s="63" t="s">
        <v>582</v>
      </c>
      <c r="B424" s="64" t="s">
        <v>807</v>
      </c>
      <c r="C424" s="247" t="s">
        <v>808</v>
      </c>
      <c r="D424" s="60">
        <f t="shared" ref="D424:E424" si="104">IF(D422&gt;=D423,D422-D423,0)</f>
        <v>0</v>
      </c>
      <c r="E424" s="60">
        <f t="shared" si="104"/>
        <v>102859.16000000003</v>
      </c>
      <c r="F424" s="45" t="str">
        <f t="shared" si="72"/>
        <v>-</v>
      </c>
    </row>
    <row r="425" spans="1:6" ht="12.75" customHeight="1" x14ac:dyDescent="0.2">
      <c r="A425" s="63" t="s">
        <v>582</v>
      </c>
      <c r="B425" s="64" t="s">
        <v>809</v>
      </c>
      <c r="C425" s="247" t="s">
        <v>810</v>
      </c>
      <c r="D425" s="60">
        <f t="shared" ref="D425:E425" si="105">IF(D423&gt;=D422,D423-D422,0)</f>
        <v>102514.48999999996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167268.76999999999</v>
      </c>
      <c r="E426" s="60">
        <f t="shared" si="106"/>
        <v>40538.42</v>
      </c>
      <c r="F426" s="45">
        <f t="shared" si="72"/>
        <v>24.235498353936602</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228439.97</v>
      </c>
      <c r="E643" s="60">
        <f>E422+E430</f>
        <v>502881.01</v>
      </c>
      <c r="F643" s="45">
        <f t="shared" si="109"/>
        <v>220.13704957149139</v>
      </c>
    </row>
    <row r="644" spans="1:6" ht="12.75" customHeight="1" x14ac:dyDescent="0.2">
      <c r="A644" s="63" t="s">
        <v>582</v>
      </c>
      <c r="B644" s="64" t="s">
        <v>1238</v>
      </c>
      <c r="C644" s="247" t="s">
        <v>1239</v>
      </c>
      <c r="D644" s="60">
        <f>D423+D535</f>
        <v>330954.45999999996</v>
      </c>
      <c r="E644" s="60">
        <f>E423+E535</f>
        <v>400021.85</v>
      </c>
      <c r="F644" s="45">
        <f t="shared" si="109"/>
        <v>120.86915220903806</v>
      </c>
    </row>
    <row r="645" spans="1:6" ht="12.75" customHeight="1" x14ac:dyDescent="0.2">
      <c r="A645" s="63" t="s">
        <v>582</v>
      </c>
      <c r="B645" s="64" t="s">
        <v>1240</v>
      </c>
      <c r="C645" s="247" t="s">
        <v>1241</v>
      </c>
      <c r="D645" s="60">
        <f t="shared" ref="D645:E645" si="163">IF(D643&gt;=D644,D643-D644,0)</f>
        <v>0</v>
      </c>
      <c r="E645" s="60">
        <f t="shared" si="163"/>
        <v>102859.16000000003</v>
      </c>
      <c r="F645" s="45" t="str">
        <f t="shared" si="109"/>
        <v>-</v>
      </c>
    </row>
    <row r="646" spans="1:6" ht="12.75" customHeight="1" x14ac:dyDescent="0.2">
      <c r="A646" s="63" t="s">
        <v>582</v>
      </c>
      <c r="B646" s="64" t="s">
        <v>1242</v>
      </c>
      <c r="C646" s="247" t="s">
        <v>1243</v>
      </c>
      <c r="D646" s="60">
        <f t="shared" ref="D646:E646" si="164">IF(D644&gt;=D643,D644-D643,0)</f>
        <v>102514.48999999996</v>
      </c>
      <c r="E646" s="60">
        <f t="shared" si="164"/>
        <v>0</v>
      </c>
      <c r="F646" s="45">
        <f t="shared" si="109"/>
        <v>0</v>
      </c>
    </row>
    <row r="647" spans="1:6" ht="24" x14ac:dyDescent="0.2">
      <c r="A647" s="251" t="s">
        <v>1244</v>
      </c>
      <c r="B647" s="64" t="s">
        <v>1245</v>
      </c>
      <c r="C647" s="252" t="s">
        <v>1244</v>
      </c>
      <c r="D647" s="60">
        <f>IF(D426-D427+D641-D642&gt;=0,D426-D427+D641-D642,0)</f>
        <v>167268.76999999999</v>
      </c>
      <c r="E647" s="60">
        <f>IF(E426-E427+E641-E642&gt;=0,E426-E427+E641-E642,0)</f>
        <v>40538.42</v>
      </c>
      <c r="F647" s="45">
        <f t="shared" si="109"/>
        <v>24.235498353936602</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64754.280000000028</v>
      </c>
      <c r="E649" s="60">
        <f t="shared" si="165"/>
        <v>143397.58000000002</v>
      </c>
      <c r="F649" s="45">
        <f t="shared" si="109"/>
        <v>221.44880616385504</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186465.54</v>
      </c>
      <c r="E653" s="194">
        <v>211495.08</v>
      </c>
      <c r="F653" s="45">
        <f t="shared" ref="F653:F740" si="167">IF(D653&lt;&gt;0,IF(E653/D653&gt;=100,"&gt;&gt;100",E653/D653*100),"-")</f>
        <v>113.42314510230682</v>
      </c>
    </row>
    <row r="654" spans="1:6" ht="12.75" customHeight="1" x14ac:dyDescent="0.2">
      <c r="A654" s="63" t="s">
        <v>1257</v>
      </c>
      <c r="B654" s="64" t="s">
        <v>1258</v>
      </c>
      <c r="C654" s="247" t="s">
        <v>1257</v>
      </c>
      <c r="D654" s="194">
        <v>234327.27</v>
      </c>
      <c r="E654" s="194">
        <v>506782.66</v>
      </c>
      <c r="F654" s="45">
        <f t="shared" si="167"/>
        <v>216.2713114867083</v>
      </c>
    </row>
    <row r="655" spans="1:6" ht="12.75" customHeight="1" x14ac:dyDescent="0.2">
      <c r="A655" s="63" t="s">
        <v>1259</v>
      </c>
      <c r="B655" s="64" t="s">
        <v>1260</v>
      </c>
      <c r="C655" s="247" t="s">
        <v>1259</v>
      </c>
      <c r="D655" s="194">
        <v>281665.34999999998</v>
      </c>
      <c r="E655" s="194">
        <v>555195.6</v>
      </c>
      <c r="F655" s="45">
        <f t="shared" si="167"/>
        <v>197.11178531544616</v>
      </c>
    </row>
    <row r="656" spans="1:6" ht="24" x14ac:dyDescent="0.2">
      <c r="A656" s="63">
        <v>11</v>
      </c>
      <c r="B656" s="64" t="s">
        <v>1261</v>
      </c>
      <c r="C656" s="247" t="s">
        <v>1262</v>
      </c>
      <c r="D656" s="60">
        <f t="shared" ref="D656:E656" si="168">+D653+D654-D655</f>
        <v>139127.46000000002</v>
      </c>
      <c r="E656" s="60">
        <f t="shared" si="168"/>
        <v>163082.14000000001</v>
      </c>
      <c r="F656" s="45">
        <f t="shared" si="167"/>
        <v>117.21779438796625</v>
      </c>
    </row>
    <row r="657" spans="1:6" ht="24" x14ac:dyDescent="0.2">
      <c r="A657" s="63" t="s">
        <v>582</v>
      </c>
      <c r="B657" s="64" t="s">
        <v>1263</v>
      </c>
      <c r="C657" s="247" t="s">
        <v>1264</v>
      </c>
      <c r="D657" s="253">
        <v>2</v>
      </c>
      <c r="E657" s="253">
        <v>2</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2</v>
      </c>
      <c r="E659" s="253">
        <v>2</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768.82</v>
      </c>
      <c r="E664" s="192">
        <v>5324.64</v>
      </c>
      <c r="F664" s="71">
        <f t="shared" si="167"/>
        <v>692.5730340001561</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68262.720000000001</v>
      </c>
      <c r="E669" s="194"/>
      <c r="F669" s="45">
        <f t="shared" si="167"/>
        <v>0</v>
      </c>
    </row>
    <row r="670" spans="1:6" ht="12.75" customHeight="1" x14ac:dyDescent="0.2">
      <c r="A670" s="63">
        <v>63312</v>
      </c>
      <c r="B670" s="64" t="s">
        <v>1290</v>
      </c>
      <c r="C670" s="247" t="s">
        <v>1291</v>
      </c>
      <c r="D670" s="194">
        <v>7508.4</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194540.61</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18750</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42774.43</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163.36000000000001</v>
      </c>
      <c r="E711" s="192"/>
      <c r="F711" s="71">
        <f t="shared" si="167"/>
        <v>0</v>
      </c>
    </row>
    <row r="712" spans="1:6" ht="12.75" customHeight="1" x14ac:dyDescent="0.2">
      <c r="A712" s="70" t="s">
        <v>1359</v>
      </c>
      <c r="B712" s="65" t="s">
        <v>1360</v>
      </c>
      <c r="C712" s="277" t="s">
        <v>1359</v>
      </c>
      <c r="D712" s="192">
        <v>1.18</v>
      </c>
      <c r="E712" s="192">
        <v>0.92</v>
      </c>
      <c r="F712" s="71">
        <f t="shared" si="167"/>
        <v>77.966101694915253</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875.45</v>
      </c>
      <c r="E734" s="192">
        <v>1274.2</v>
      </c>
      <c r="F734" s="71">
        <f t="shared" si="167"/>
        <v>145.54800388371694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261.81</v>
      </c>
      <c r="E737" s="194"/>
      <c r="F737" s="45">
        <f t="shared" si="167"/>
        <v>0</v>
      </c>
    </row>
    <row r="738" spans="1:6" ht="12.75" customHeight="1" x14ac:dyDescent="0.2">
      <c r="A738" s="63" t="s">
        <v>1406</v>
      </c>
      <c r="B738" s="64" t="s">
        <v>1407</v>
      </c>
      <c r="C738" s="247" t="s">
        <v>1406</v>
      </c>
      <c r="D738" s="194">
        <v>2908.94</v>
      </c>
      <c r="E738" s="194">
        <v>3427.72</v>
      </c>
      <c r="F738" s="45">
        <f t="shared" si="167"/>
        <v>117.83398763810872</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8494.2199999999993</v>
      </c>
      <c r="E741" s="192">
        <v>14631.53</v>
      </c>
      <c r="F741" s="71">
        <f t="shared" ref="F741:F1006" si="169">IF(D741&lt;&gt;0,IF(E741/D741&gt;=100,"&gt;&gt;100",E741/D741*100),"-")</f>
        <v>172.25277894850853</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1941.24</v>
      </c>
      <c r="E781" s="192">
        <v>1228.45</v>
      </c>
      <c r="F781" s="71">
        <f t="shared" si="169"/>
        <v>63.281716840782188</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10870</v>
      </c>
      <c r="E843" s="194">
        <v>9960</v>
      </c>
      <c r="F843" s="45">
        <f t="shared" si="169"/>
        <v>91.628334866605329</v>
      </c>
    </row>
    <row r="844" spans="1:6" ht="12.75" customHeight="1" x14ac:dyDescent="0.2">
      <c r="A844" s="63" t="s">
        <v>1617</v>
      </c>
      <c r="B844" s="64" t="s">
        <v>1618</v>
      </c>
      <c r="C844" s="247" t="s">
        <v>1617</v>
      </c>
      <c r="D844" s="194">
        <v>1556.79</v>
      </c>
      <c r="E844" s="194">
        <v>450</v>
      </c>
      <c r="F844" s="45">
        <f t="shared" si="169"/>
        <v>28.905632744300775</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8500</v>
      </c>
      <c r="E846" s="194">
        <v>10400</v>
      </c>
      <c r="F846" s="45">
        <f t="shared" si="169"/>
        <v>122.35294117647059</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1990.85</v>
      </c>
      <c r="E848" s="194">
        <v>2000</v>
      </c>
      <c r="F848" s="45">
        <f t="shared" si="169"/>
        <v>100.45960268227138</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9656.25</v>
      </c>
      <c r="E851" s="194">
        <v>10000</v>
      </c>
      <c r="F851" s="45">
        <f t="shared" si="169"/>
        <v>103.5598705501618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170956.99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336912.75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106652.96999999999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29735.27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47349.23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607.08000000000004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2511</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15989.2</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10000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119.54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341.65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228259.78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2000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488184.85000000003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104931.23000000003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29735.27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45681.94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697.13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2283</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16338.6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9352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59.77</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783.52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383253.62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19684.889999999956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1989.47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668.8900000000001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460.06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460.06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59.77</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59.77</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149.06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149.06</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1320.58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1320.58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17695.419999999998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11832.92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3862.5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2000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32867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0</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Dekanovec</cp:lastModifiedBy>
  <cp:lastPrinted>2026-07-14T13:25:37Z</cp:lastPrinted>
  <dcterms:created xsi:type="dcterms:W3CDTF">2022-04-01T05:14:30Z</dcterms:created>
  <dcterms:modified xsi:type="dcterms:W3CDTF">2026-07-15T08:07:58Z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